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Higher Education" sheetId="2" r:id="rId1"/>
  </sheets>
  <calcPr calcId="144525"/>
</workbook>
</file>

<file path=xl/sharedStrings.xml><?xml version="1.0" encoding="utf-8"?>
<sst xmlns="http://schemas.openxmlformats.org/spreadsheetml/2006/main" count="1001" uniqueCount="160">
  <si>
    <t>State &amp; Type - Wise Number of Universities, 2020-21</t>
  </si>
  <si>
    <t>State</t>
  </si>
  <si>
    <t>Central University</t>
  </si>
  <si>
    <t>Institute of National
Importance</t>
  </si>
  <si>
    <t>State Public
University</t>
  </si>
  <si>
    <t>State Open
University</t>
  </si>
  <si>
    <t>State Private
University</t>
  </si>
  <si>
    <t>State Private Open
University</t>
  </si>
  <si>
    <t>Deemed University-
Government</t>
  </si>
  <si>
    <t>Other</t>
  </si>
  <si>
    <t>Grand Total</t>
  </si>
  <si>
    <t>Arunachal Pradesh</t>
  </si>
  <si>
    <t xml:space="preserve">Assam </t>
  </si>
  <si>
    <t xml:space="preserve">Manipur </t>
  </si>
  <si>
    <t xml:space="preserve">Meghalaya </t>
  </si>
  <si>
    <t xml:space="preserve">Mizoram </t>
  </si>
  <si>
    <t xml:space="preserve">Nagaland </t>
  </si>
  <si>
    <t xml:space="preserve">Sikkim </t>
  </si>
  <si>
    <t xml:space="preserve">Tripura </t>
  </si>
  <si>
    <t>NER</t>
  </si>
  <si>
    <t xml:space="preserve">All India </t>
  </si>
  <si>
    <t>Source: All India Survey on Higher Education 2020-21</t>
  </si>
  <si>
    <t>Total Number of Institutions Registered and Responded in AISHE 2020-21</t>
  </si>
  <si>
    <t>University</t>
  </si>
  <si>
    <t>College</t>
  </si>
  <si>
    <t>Stand Alone Institution</t>
  </si>
  <si>
    <t>Total</t>
  </si>
  <si>
    <t>Registered</t>
  </si>
  <si>
    <t>Responded</t>
  </si>
  <si>
    <t>% of Response</t>
  </si>
  <si>
    <t xml:space="preserve">Arunachal Pradesh </t>
  </si>
  <si>
    <t>State &amp; Specialisation-wise Number of Universities (Based on Actual Response), 2020-21</t>
  </si>
  <si>
    <t>General</t>
  </si>
  <si>
    <t>Agriculture</t>
  </si>
  <si>
    <t>Chartered
Accountant</t>
  </si>
  <si>
    <t>Cultural Studies</t>
  </si>
  <si>
    <t>Law</t>
  </si>
  <si>
    <t>Management</t>
  </si>
  <si>
    <t>Medical</t>
  </si>
  <si>
    <t>Sanskrit</t>
  </si>
  <si>
    <t>Science</t>
  </si>
  <si>
    <t>Sports/Yoga/Phy
sical Education</t>
  </si>
  <si>
    <t>Technical</t>
  </si>
  <si>
    <t>Number of College per Lakh Population(18-23 YEARS), Average Enrolment per College, 2020-21</t>
  </si>
  <si>
    <t>No. of College</t>
  </si>
  <si>
    <t>No. of College
per lakh
population</t>
  </si>
  <si>
    <t>Average Enrolment</t>
  </si>
  <si>
    <t xml:space="preserve">All Colleges </t>
  </si>
  <si>
    <t xml:space="preserve">Government College </t>
  </si>
  <si>
    <t xml:space="preserve">Private (Un-Aided) </t>
  </si>
  <si>
    <t xml:space="preserve">Private (Aided) </t>
  </si>
  <si>
    <t>Specialisation-wise number of Colleges (Based on Actual Response), 2020-21</t>
  </si>
  <si>
    <t>Architecture</t>
  </si>
  <si>
    <t>Arts</t>
  </si>
  <si>
    <t>Commerce</t>
  </si>
  <si>
    <t>Education/ Teacher Education</t>
  </si>
  <si>
    <t>Engineering &amp;
Technology</t>
  </si>
  <si>
    <t>Fine Arts</t>
  </si>
  <si>
    <t>Fisheries</t>
  </si>
  <si>
    <t>Medical-
Allopathy</t>
  </si>
  <si>
    <t>Medical-
Ayurveda</t>
  </si>
  <si>
    <t>Medical-
Dental</t>
  </si>
  <si>
    <t>Medical-
Homeopathy</t>
  </si>
  <si>
    <t>Medical-
Others</t>
  </si>
  <si>
    <t>Nursing</t>
  </si>
  <si>
    <t>Para Medical</t>
  </si>
  <si>
    <t>Pharmacy</t>
  </si>
  <si>
    <t>Physiotherapy</t>
  </si>
  <si>
    <t>Veterinary</t>
  </si>
  <si>
    <t>Others</t>
  </si>
  <si>
    <t>Number of Private and Government Colleges (Based on Actual Response), 2020-21</t>
  </si>
  <si>
    <t>Private
(Un-Aided)</t>
  </si>
  <si>
    <t>Private (Aided)</t>
  </si>
  <si>
    <t>Private Total</t>
  </si>
  <si>
    <t>Enrolment in Private and Government Colleges (Based on Actual Response), 2020-21</t>
  </si>
  <si>
    <t xml:space="preserve">Private Total </t>
  </si>
  <si>
    <t xml:space="preserve">Government </t>
  </si>
  <si>
    <t xml:space="preserve">Total </t>
  </si>
  <si>
    <t>State-wise Estimated Enrolment at various levels, 2020-21</t>
  </si>
  <si>
    <t>Ph.D.</t>
  </si>
  <si>
    <t>M.Phil.</t>
  </si>
  <si>
    <t>Post Graduate</t>
  </si>
  <si>
    <t>Under Graduate</t>
  </si>
  <si>
    <t>PG Diploma</t>
  </si>
  <si>
    <t>Diploma</t>
  </si>
  <si>
    <t>Certificate</t>
  </si>
  <si>
    <t>Integrated</t>
  </si>
  <si>
    <t xml:space="preserve">Male </t>
  </si>
  <si>
    <t xml:space="preserve">Female </t>
  </si>
  <si>
    <t>State-wise Enrolment through Regular Mode at various levels, 2020-21</t>
  </si>
  <si>
    <t>State-wise Enrolment through Distance Mode at various levels, 2020-21</t>
  </si>
  <si>
    <t xml:space="preserve"> </t>
  </si>
  <si>
    <t>Number of Colleges and Enrolment in responding Colleges at various levels (Based on Actual Response), 2020-21</t>
  </si>
  <si>
    <t>Number of Colleges</t>
  </si>
  <si>
    <t>Per College
Enrolment</t>
  </si>
  <si>
    <t xml:space="preserve">Response </t>
  </si>
  <si>
    <t>Number and Enrolment in different types of Standalone Institutions (Based on Actual Response), 2020-21</t>
  </si>
  <si>
    <t>Polytechnics</t>
  </si>
  <si>
    <t>PGDM</t>
  </si>
  <si>
    <t>Teacher Training</t>
  </si>
  <si>
    <t>Insttute under Ministries</t>
  </si>
  <si>
    <t>Paramedical</t>
  </si>
  <si>
    <t>Hotel Management and Catering</t>
  </si>
  <si>
    <t>All Stand Alone Institutions</t>
  </si>
  <si>
    <t>Number of Institutions</t>
  </si>
  <si>
    <t>Enrolment</t>
  </si>
  <si>
    <t>Per Institution Enrolment</t>
  </si>
  <si>
    <t>Level-wise Enrolment in Standalone Institutions, 2020-21</t>
  </si>
  <si>
    <t>State-wise Estimated Enrolment in All Type of Institutions, 2020-21</t>
  </si>
  <si>
    <t>University and Its Constituent
Units</t>
  </si>
  <si>
    <t>Colleges</t>
  </si>
  <si>
    <t>Stand Alone Institutions</t>
  </si>
  <si>
    <t xml:space="preserve">State-wise Estimated Enrolment in All Type of Institutions, 2020-21
 </t>
  </si>
  <si>
    <t>All Categories</t>
  </si>
  <si>
    <t>Scheduled Caste</t>
  </si>
  <si>
    <t>Scheduled Tribe</t>
  </si>
  <si>
    <t>Other Backward Class</t>
  </si>
  <si>
    <t>State-wise Estimated Enrolmen in PWD and Minority Communities, 2020-21</t>
  </si>
  <si>
    <t>Persons with Disability</t>
  </si>
  <si>
    <t>Muslim</t>
  </si>
  <si>
    <t>Other Minority
Communities</t>
  </si>
  <si>
    <t>EWS</t>
  </si>
  <si>
    <t>State-wise &amp; Level-wise Foreign Students (Based on Actual Response), 2020-21</t>
  </si>
  <si>
    <t>Gross Enrolment Ratio (GER) in Higher Education (18-23 Years)Based on 2011 Population, 2020-21</t>
  </si>
  <si>
    <t>Gender Parity Index (GPI) in Higher Education (18-23 Years), 2020-21</t>
  </si>
  <si>
    <t>States</t>
  </si>
  <si>
    <t xml:space="preserve">All Categories </t>
  </si>
  <si>
    <t xml:space="preserve">SC Students </t>
  </si>
  <si>
    <t xml:space="preserve">ST Students </t>
  </si>
  <si>
    <t xml:space="preserve">State-wise Number of Teachers among various Social Groups (Based on Actual Response), 2020-21
 </t>
  </si>
  <si>
    <t>State-wise Number of Teachers among Minority &amp; PWD (Based on Actual Response), 2020-21</t>
  </si>
  <si>
    <t>State &amp; Post-wise Number of Male &amp; Female Teachers (Based on Actual Response), 2020-21</t>
  </si>
  <si>
    <t>Professor &amp; Equivalent</t>
  </si>
  <si>
    <t>Reader &amp; Associate Professor</t>
  </si>
  <si>
    <t>Lecturer/ Assistant Professor</t>
  </si>
  <si>
    <t>Demonstrator/ Tutor</t>
  </si>
  <si>
    <t>Temporary Teacher etc</t>
  </si>
  <si>
    <t>Visiting Teacher</t>
  </si>
  <si>
    <t>State &amp; Post-Wise Number of Male &amp; Female Non-Teaching staff (Based on Actual Response), 2020-21</t>
  </si>
  <si>
    <t>Group-A</t>
  </si>
  <si>
    <t>Group-B</t>
  </si>
  <si>
    <t>Group-C</t>
  </si>
  <si>
    <t>Group-D</t>
  </si>
  <si>
    <t>State-wise Number of Non-Teaching staff among various social groups (Based on Actual response), 2020-21</t>
  </si>
  <si>
    <t>State-wise Number of Non-Teaching staff among Minority Communities &amp; PWD (Based on Actual response), 2020-21</t>
  </si>
  <si>
    <t>Pupil Teacher Ratio (PTR) in Higher Education, 2020-21</t>
  </si>
  <si>
    <t>All Institutions</t>
  </si>
  <si>
    <t>University &amp; Colleges</t>
  </si>
  <si>
    <t>University &amp; its Constituent
Units</t>
  </si>
  <si>
    <t>Regular &amp;
Distance Mode</t>
  </si>
  <si>
    <t>Regular Mode</t>
  </si>
  <si>
    <t>State-wise Number of Hostels, Intake and Student Residing (Based on Actual Response), 2020-21</t>
  </si>
  <si>
    <t>Boys Hostel</t>
  </si>
  <si>
    <t>Girls Hostel</t>
  </si>
  <si>
    <t>Others Hostel</t>
  </si>
  <si>
    <t>Total Hostel</t>
  </si>
  <si>
    <t xml:space="preserve">Number </t>
  </si>
  <si>
    <t xml:space="preserve">Intake </t>
  </si>
  <si>
    <t xml:space="preserve">Residing </t>
  </si>
  <si>
    <t>State-wise Out-turn/Pass-Out at various levels (Based on Actual Response), 2020-21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</si>
</sst>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9"/>
      <color rgb="FF000000"/>
      <name val="Calibri"/>
      <charset val="134"/>
    </font>
    <font>
      <sz val="9"/>
      <color theme="1"/>
      <name val="Calibri"/>
      <charset val="134"/>
      <scheme val="minor"/>
    </font>
    <font>
      <sz val="1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3" fillId="0" borderId="1" xfId="6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1" fontId="7" fillId="0" borderId="1" xfId="0" applyNumberFormat="1" applyFont="1" applyBorder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Y427"/>
  <sheetViews>
    <sheetView tabSelected="1" workbookViewId="0">
      <selection activeCell="AZ1" sqref="AZ1"/>
    </sheetView>
  </sheetViews>
  <sheetFormatPr defaultColWidth="9.14285714285714" defaultRowHeight="15"/>
  <cols>
    <col min="1" max="1" width="3" customWidth="1"/>
    <col min="2" max="2" width="17.4285714285714" customWidth="1"/>
    <col min="5" max="5" width="12.8571428571429"/>
    <col min="6" max="6" width="9.57142857142857" customWidth="1"/>
    <col min="9" max="9" width="9.57142857142857" customWidth="1"/>
    <col min="13" max="13" width="10" customWidth="1"/>
    <col min="16" max="16" width="8.71428571428571" customWidth="1"/>
    <col min="17" max="17" width="10.5714285714286" customWidth="1"/>
    <col min="18" max="18" width="7.57142857142857" customWidth="1"/>
    <col min="20" max="20" width="10.5714285714286" customWidth="1"/>
    <col min="22" max="22" width="11.7142857142857" customWidth="1"/>
  </cols>
  <sheetData>
    <row r="2" spans="2:11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ht="48" spans="2:11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18" t="s">
        <v>10</v>
      </c>
    </row>
    <row r="4" spans="2:11">
      <c r="B4" s="3" t="s">
        <v>11</v>
      </c>
      <c r="C4" s="3">
        <v>1</v>
      </c>
      <c r="D4" s="3">
        <v>1</v>
      </c>
      <c r="E4" s="3"/>
      <c r="F4" s="3"/>
      <c r="G4" s="3">
        <v>6</v>
      </c>
      <c r="H4" s="3">
        <v>1</v>
      </c>
      <c r="I4" s="3">
        <v>1</v>
      </c>
      <c r="J4" s="3"/>
      <c r="K4" s="3">
        <v>10</v>
      </c>
    </row>
    <row r="5" spans="2:11">
      <c r="B5" s="3" t="s">
        <v>12</v>
      </c>
      <c r="C5" s="3">
        <v>2</v>
      </c>
      <c r="D5" s="3">
        <v>5</v>
      </c>
      <c r="E5" s="3">
        <v>13</v>
      </c>
      <c r="F5" s="3">
        <v>1</v>
      </c>
      <c r="G5" s="3">
        <v>6</v>
      </c>
      <c r="H5" s="3"/>
      <c r="I5" s="3">
        <v>1</v>
      </c>
      <c r="J5" s="3"/>
      <c r="K5" s="3">
        <v>28</v>
      </c>
    </row>
    <row r="6" spans="2:11">
      <c r="B6" s="3" t="s">
        <v>13</v>
      </c>
      <c r="C6" s="3">
        <v>3</v>
      </c>
      <c r="D6" s="3">
        <v>2</v>
      </c>
      <c r="E6" s="3">
        <v>3</v>
      </c>
      <c r="F6" s="3"/>
      <c r="G6" s="3">
        <v>1</v>
      </c>
      <c r="H6" s="3"/>
      <c r="I6" s="3"/>
      <c r="J6" s="3"/>
      <c r="K6" s="3">
        <v>9</v>
      </c>
    </row>
    <row r="7" spans="2:11">
      <c r="B7" s="3" t="s">
        <v>14</v>
      </c>
      <c r="C7" s="3">
        <v>1</v>
      </c>
      <c r="D7" s="3">
        <v>2</v>
      </c>
      <c r="E7" s="3"/>
      <c r="F7" s="3"/>
      <c r="G7" s="3">
        <v>8</v>
      </c>
      <c r="H7" s="3"/>
      <c r="I7" s="3"/>
      <c r="J7" s="3"/>
      <c r="K7" s="3">
        <v>11</v>
      </c>
    </row>
    <row r="8" spans="2:11">
      <c r="B8" s="3" t="s">
        <v>15</v>
      </c>
      <c r="C8" s="3">
        <v>1</v>
      </c>
      <c r="D8" s="3">
        <v>1</v>
      </c>
      <c r="E8" s="3"/>
      <c r="F8" s="3"/>
      <c r="G8" s="3">
        <v>1</v>
      </c>
      <c r="H8" s="3"/>
      <c r="I8" s="3"/>
      <c r="J8" s="3"/>
      <c r="K8" s="3">
        <v>3</v>
      </c>
    </row>
    <row r="9" spans="2:11">
      <c r="B9" s="3" t="s">
        <v>16</v>
      </c>
      <c r="C9" s="3">
        <v>1</v>
      </c>
      <c r="D9" s="3">
        <v>1</v>
      </c>
      <c r="E9" s="3"/>
      <c r="F9" s="3"/>
      <c r="G9" s="3">
        <v>3</v>
      </c>
      <c r="H9" s="3"/>
      <c r="I9" s="3"/>
      <c r="J9" s="3"/>
      <c r="K9" s="3">
        <v>5</v>
      </c>
    </row>
    <row r="10" spans="2:11">
      <c r="B10" s="3" t="s">
        <v>17</v>
      </c>
      <c r="C10" s="3">
        <v>1</v>
      </c>
      <c r="D10" s="3">
        <v>1</v>
      </c>
      <c r="E10" s="3">
        <v>1</v>
      </c>
      <c r="F10" s="3"/>
      <c r="G10" s="3">
        <v>5</v>
      </c>
      <c r="H10" s="3"/>
      <c r="I10" s="3"/>
      <c r="J10" s="3"/>
      <c r="K10" s="3">
        <v>8</v>
      </c>
    </row>
    <row r="11" spans="2:11">
      <c r="B11" s="3" t="s">
        <v>18</v>
      </c>
      <c r="C11" s="3">
        <v>1</v>
      </c>
      <c r="D11" s="3">
        <v>2</v>
      </c>
      <c r="E11" s="3">
        <v>1</v>
      </c>
      <c r="F11" s="3"/>
      <c r="G11" s="3">
        <v>1</v>
      </c>
      <c r="H11" s="3"/>
      <c r="I11" s="3"/>
      <c r="J11" s="3"/>
      <c r="K11" s="3">
        <v>5</v>
      </c>
    </row>
    <row r="12" spans="2:11">
      <c r="B12" s="3" t="s">
        <v>19</v>
      </c>
      <c r="C12" s="3">
        <f>SUM(C4:C11)</f>
        <v>11</v>
      </c>
      <c r="D12" s="3">
        <f t="shared" ref="D12:K12" si="0">SUM(D4:D11)</f>
        <v>15</v>
      </c>
      <c r="E12" s="3">
        <f t="shared" si="0"/>
        <v>18</v>
      </c>
      <c r="F12" s="3">
        <f t="shared" si="0"/>
        <v>1</v>
      </c>
      <c r="G12" s="3">
        <f t="shared" si="0"/>
        <v>31</v>
      </c>
      <c r="H12" s="3">
        <f t="shared" si="0"/>
        <v>1</v>
      </c>
      <c r="I12" s="3">
        <f t="shared" si="0"/>
        <v>2</v>
      </c>
      <c r="J12" s="3">
        <f t="shared" si="0"/>
        <v>0</v>
      </c>
      <c r="K12" s="3">
        <f t="shared" si="0"/>
        <v>79</v>
      </c>
    </row>
    <row r="13" spans="2:11">
      <c r="B13" s="3" t="s">
        <v>20</v>
      </c>
      <c r="C13" s="3">
        <v>51</v>
      </c>
      <c r="D13" s="3">
        <v>149</v>
      </c>
      <c r="E13" s="3">
        <v>403</v>
      </c>
      <c r="F13" s="3">
        <v>14</v>
      </c>
      <c r="G13" s="3">
        <v>365</v>
      </c>
      <c r="H13" s="3">
        <v>1</v>
      </c>
      <c r="I13" s="3">
        <v>34</v>
      </c>
      <c r="J13" s="3">
        <f>K13-C13-D13-E13-F13-G13-H13-I13</f>
        <v>96</v>
      </c>
      <c r="K13" s="3">
        <v>1113</v>
      </c>
    </row>
    <row r="14" spans="2:11">
      <c r="B14" s="4" t="s">
        <v>21</v>
      </c>
      <c r="C14" s="4"/>
      <c r="D14" s="4"/>
      <c r="E14" s="4"/>
      <c r="F14" s="4"/>
      <c r="G14" s="4"/>
      <c r="H14" s="4"/>
      <c r="I14" s="4"/>
      <c r="J14" s="4"/>
      <c r="K14" s="4"/>
    </row>
    <row r="16" spans="2:14">
      <c r="B16" s="1" t="s">
        <v>22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>
      <c r="B17" s="5" t="s">
        <v>1</v>
      </c>
      <c r="C17" s="6" t="s">
        <v>23</v>
      </c>
      <c r="D17" s="6"/>
      <c r="E17" s="6"/>
      <c r="F17" s="6" t="s">
        <v>24</v>
      </c>
      <c r="G17" s="6"/>
      <c r="H17" s="6"/>
      <c r="I17" s="6" t="s">
        <v>25</v>
      </c>
      <c r="J17" s="6"/>
      <c r="K17" s="6"/>
      <c r="L17" s="6" t="s">
        <v>26</v>
      </c>
      <c r="M17" s="6"/>
      <c r="N17" s="6"/>
    </row>
    <row r="18" ht="24" spans="2:14">
      <c r="B18" s="5"/>
      <c r="C18" s="6" t="s">
        <v>27</v>
      </c>
      <c r="D18" s="6" t="s">
        <v>28</v>
      </c>
      <c r="E18" s="6" t="s">
        <v>29</v>
      </c>
      <c r="F18" s="6" t="s">
        <v>27</v>
      </c>
      <c r="G18" s="6" t="s">
        <v>28</v>
      </c>
      <c r="H18" s="6" t="s">
        <v>29</v>
      </c>
      <c r="I18" s="6" t="s">
        <v>27</v>
      </c>
      <c r="J18" s="6" t="s">
        <v>28</v>
      </c>
      <c r="K18" s="6" t="s">
        <v>29</v>
      </c>
      <c r="L18" s="6" t="s">
        <v>27</v>
      </c>
      <c r="M18" s="6" t="s">
        <v>28</v>
      </c>
      <c r="N18" s="6" t="s">
        <v>29</v>
      </c>
    </row>
    <row r="19" spans="2:14">
      <c r="B19" s="3" t="s">
        <v>30</v>
      </c>
      <c r="C19" s="3">
        <v>10</v>
      </c>
      <c r="D19" s="3">
        <v>10</v>
      </c>
      <c r="E19" s="7">
        <f t="shared" ref="E19:E28" si="1">D19/C19</f>
        <v>1</v>
      </c>
      <c r="F19" s="3">
        <v>42</v>
      </c>
      <c r="G19" s="3">
        <v>41</v>
      </c>
      <c r="H19" s="7">
        <f>G19/F19</f>
        <v>0.976190476190476</v>
      </c>
      <c r="I19" s="3">
        <v>14</v>
      </c>
      <c r="J19" s="3">
        <v>14</v>
      </c>
      <c r="K19" s="7">
        <f>J19/I19</f>
        <v>1</v>
      </c>
      <c r="L19" s="3">
        <v>66</v>
      </c>
      <c r="M19" s="3">
        <v>65</v>
      </c>
      <c r="N19" s="7">
        <f t="shared" ref="N19:N28" si="2">M19/L19</f>
        <v>0.984848484848485</v>
      </c>
    </row>
    <row r="20" spans="2:14">
      <c r="B20" s="3" t="s">
        <v>12</v>
      </c>
      <c r="C20" s="3">
        <v>28</v>
      </c>
      <c r="D20" s="3">
        <v>28</v>
      </c>
      <c r="E20" s="7">
        <f t="shared" si="1"/>
        <v>1</v>
      </c>
      <c r="F20" s="3">
        <v>595</v>
      </c>
      <c r="G20" s="3">
        <v>560</v>
      </c>
      <c r="H20" s="7">
        <f t="shared" ref="H20:H28" si="3">G20/F20</f>
        <v>0.941176470588235</v>
      </c>
      <c r="I20" s="3">
        <v>93</v>
      </c>
      <c r="J20" s="3">
        <v>83</v>
      </c>
      <c r="K20" s="7">
        <f t="shared" ref="K20:K28" si="4">J20/I20</f>
        <v>0.89247311827957</v>
      </c>
      <c r="L20" s="3">
        <v>716</v>
      </c>
      <c r="M20" s="3">
        <v>671</v>
      </c>
      <c r="N20" s="7">
        <f t="shared" si="2"/>
        <v>0.937150837988827</v>
      </c>
    </row>
    <row r="21" spans="2:14">
      <c r="B21" s="3" t="s">
        <v>13</v>
      </c>
      <c r="C21" s="3">
        <v>9</v>
      </c>
      <c r="D21" s="3">
        <v>8</v>
      </c>
      <c r="E21" s="7">
        <f t="shared" si="1"/>
        <v>0.888888888888889</v>
      </c>
      <c r="F21" s="3">
        <v>105</v>
      </c>
      <c r="G21" s="3">
        <v>103</v>
      </c>
      <c r="H21" s="7">
        <f t="shared" si="3"/>
        <v>0.980952380952381</v>
      </c>
      <c r="I21" s="3">
        <v>34</v>
      </c>
      <c r="J21" s="3">
        <v>30</v>
      </c>
      <c r="K21" s="7">
        <f t="shared" si="4"/>
        <v>0.882352941176471</v>
      </c>
      <c r="L21" s="3">
        <v>148</v>
      </c>
      <c r="M21" s="3">
        <v>141</v>
      </c>
      <c r="N21" s="7">
        <f t="shared" si="2"/>
        <v>0.952702702702703</v>
      </c>
    </row>
    <row r="22" spans="2:14">
      <c r="B22" s="3" t="s">
        <v>14</v>
      </c>
      <c r="C22" s="3">
        <v>11</v>
      </c>
      <c r="D22" s="3">
        <v>10</v>
      </c>
      <c r="E22" s="7">
        <f t="shared" si="1"/>
        <v>0.909090909090909</v>
      </c>
      <c r="F22" s="3">
        <v>75</v>
      </c>
      <c r="G22" s="3">
        <v>62</v>
      </c>
      <c r="H22" s="7">
        <f t="shared" si="3"/>
        <v>0.826666666666667</v>
      </c>
      <c r="I22" s="3">
        <v>22</v>
      </c>
      <c r="J22" s="3">
        <v>21</v>
      </c>
      <c r="K22" s="7">
        <f t="shared" si="4"/>
        <v>0.954545454545455</v>
      </c>
      <c r="L22" s="3">
        <v>108</v>
      </c>
      <c r="M22" s="3">
        <v>93</v>
      </c>
      <c r="N22" s="7">
        <f t="shared" si="2"/>
        <v>0.861111111111111</v>
      </c>
    </row>
    <row r="23" spans="2:14">
      <c r="B23" s="3" t="s">
        <v>15</v>
      </c>
      <c r="C23" s="3">
        <v>3</v>
      </c>
      <c r="D23" s="3">
        <v>3</v>
      </c>
      <c r="E23" s="7">
        <f t="shared" si="1"/>
        <v>1</v>
      </c>
      <c r="F23" s="3">
        <v>39</v>
      </c>
      <c r="G23" s="3">
        <v>39</v>
      </c>
      <c r="H23" s="7">
        <f t="shared" si="3"/>
        <v>1</v>
      </c>
      <c r="I23" s="3">
        <v>19</v>
      </c>
      <c r="J23" s="3">
        <v>19</v>
      </c>
      <c r="K23" s="7">
        <f t="shared" si="4"/>
        <v>1</v>
      </c>
      <c r="L23" s="3">
        <v>61</v>
      </c>
      <c r="M23" s="3">
        <v>61</v>
      </c>
      <c r="N23" s="7">
        <f t="shared" si="2"/>
        <v>1</v>
      </c>
    </row>
    <row r="24" spans="2:14">
      <c r="B24" s="3" t="s">
        <v>16</v>
      </c>
      <c r="C24" s="3">
        <v>5</v>
      </c>
      <c r="D24" s="3">
        <v>5</v>
      </c>
      <c r="E24" s="7">
        <f t="shared" si="1"/>
        <v>1</v>
      </c>
      <c r="F24" s="3">
        <v>68</v>
      </c>
      <c r="G24" s="3">
        <v>67</v>
      </c>
      <c r="H24" s="7">
        <f t="shared" si="3"/>
        <v>0.985294117647059</v>
      </c>
      <c r="I24" s="3">
        <v>20</v>
      </c>
      <c r="J24" s="3">
        <v>20</v>
      </c>
      <c r="K24" s="7">
        <f t="shared" si="4"/>
        <v>1</v>
      </c>
      <c r="L24" s="3">
        <v>93</v>
      </c>
      <c r="M24" s="3">
        <v>92</v>
      </c>
      <c r="N24" s="7">
        <f t="shared" si="2"/>
        <v>0.989247311827957</v>
      </c>
    </row>
    <row r="25" spans="2:14">
      <c r="B25" s="3" t="s">
        <v>17</v>
      </c>
      <c r="C25" s="3">
        <v>8</v>
      </c>
      <c r="D25" s="3">
        <v>7</v>
      </c>
      <c r="E25" s="7">
        <f t="shared" si="1"/>
        <v>0.875</v>
      </c>
      <c r="F25" s="3">
        <v>23</v>
      </c>
      <c r="G25" s="3">
        <v>19</v>
      </c>
      <c r="H25" s="7">
        <f t="shared" si="3"/>
        <v>0.826086956521739</v>
      </c>
      <c r="I25" s="3">
        <v>8</v>
      </c>
      <c r="J25" s="3">
        <v>8</v>
      </c>
      <c r="K25" s="7">
        <f t="shared" si="4"/>
        <v>1</v>
      </c>
      <c r="L25" s="3">
        <v>39</v>
      </c>
      <c r="M25" s="3">
        <v>34</v>
      </c>
      <c r="N25" s="7">
        <f t="shared" si="2"/>
        <v>0.871794871794872</v>
      </c>
    </row>
    <row r="26" spans="2:14">
      <c r="B26" s="3" t="s">
        <v>18</v>
      </c>
      <c r="C26" s="3">
        <v>5</v>
      </c>
      <c r="D26" s="3">
        <v>5</v>
      </c>
      <c r="E26" s="7">
        <f t="shared" si="1"/>
        <v>1</v>
      </c>
      <c r="F26" s="3">
        <v>54</v>
      </c>
      <c r="G26" s="3">
        <v>53</v>
      </c>
      <c r="H26" s="7">
        <f t="shared" si="3"/>
        <v>0.981481481481482</v>
      </c>
      <c r="I26" s="3">
        <v>14</v>
      </c>
      <c r="J26" s="3">
        <v>12</v>
      </c>
      <c r="K26" s="7">
        <f t="shared" si="4"/>
        <v>0.857142857142857</v>
      </c>
      <c r="L26" s="3">
        <v>73</v>
      </c>
      <c r="M26" s="3">
        <v>70</v>
      </c>
      <c r="N26" s="7">
        <f t="shared" si="2"/>
        <v>0.958904109589041</v>
      </c>
    </row>
    <row r="27" spans="2:14">
      <c r="B27" s="3" t="s">
        <v>19</v>
      </c>
      <c r="C27" s="3">
        <f>SUM(C19:C26)</f>
        <v>79</v>
      </c>
      <c r="D27" s="3">
        <f t="shared" ref="D27:N27" si="5">SUM(D19:D26)</f>
        <v>76</v>
      </c>
      <c r="E27" s="7">
        <f t="shared" si="1"/>
        <v>0.962025316455696</v>
      </c>
      <c r="F27" s="3">
        <f t="shared" si="5"/>
        <v>1001</v>
      </c>
      <c r="G27" s="3">
        <f t="shared" si="5"/>
        <v>944</v>
      </c>
      <c r="H27" s="7">
        <f t="shared" si="3"/>
        <v>0.943056943056943</v>
      </c>
      <c r="I27" s="3">
        <f t="shared" si="5"/>
        <v>224</v>
      </c>
      <c r="J27" s="3">
        <f t="shared" si="5"/>
        <v>207</v>
      </c>
      <c r="K27" s="7">
        <f t="shared" si="4"/>
        <v>0.924107142857143</v>
      </c>
      <c r="L27" s="3">
        <f t="shared" si="5"/>
        <v>1304</v>
      </c>
      <c r="M27" s="3">
        <f t="shared" si="5"/>
        <v>1227</v>
      </c>
      <c r="N27" s="7">
        <f t="shared" si="2"/>
        <v>0.940950920245399</v>
      </c>
    </row>
    <row r="28" spans="2:14">
      <c r="B28" s="3" t="s">
        <v>20</v>
      </c>
      <c r="C28" s="3">
        <v>1113</v>
      </c>
      <c r="D28" s="3">
        <v>1099</v>
      </c>
      <c r="E28" s="7">
        <f t="shared" si="1"/>
        <v>0.987421383647799</v>
      </c>
      <c r="F28" s="3">
        <v>43796</v>
      </c>
      <c r="G28" s="3">
        <v>41600</v>
      </c>
      <c r="H28" s="7">
        <f t="shared" si="3"/>
        <v>0.949858434560234</v>
      </c>
      <c r="I28" s="3">
        <v>11296</v>
      </c>
      <c r="J28" s="3">
        <v>10307</v>
      </c>
      <c r="K28" s="7">
        <f t="shared" si="4"/>
        <v>0.912446883852691</v>
      </c>
      <c r="L28" s="3">
        <v>56205</v>
      </c>
      <c r="M28" s="3">
        <v>53006</v>
      </c>
      <c r="N28" s="7">
        <f t="shared" si="2"/>
        <v>0.943083355573348</v>
      </c>
    </row>
    <row r="29" spans="2:11">
      <c r="B29" s="4" t="s">
        <v>21</v>
      </c>
      <c r="C29" s="4"/>
      <c r="D29" s="4"/>
      <c r="E29" s="4"/>
      <c r="F29" s="4"/>
      <c r="G29" s="4"/>
      <c r="H29" s="4"/>
      <c r="I29" s="4"/>
      <c r="J29" s="4"/>
      <c r="K29" s="4"/>
    </row>
    <row r="31" spans="2:15">
      <c r="B31" s="1" t="s">
        <v>31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ht="48" spans="2:15">
      <c r="B32" s="8" t="s">
        <v>1</v>
      </c>
      <c r="C32" s="8" t="s">
        <v>32</v>
      </c>
      <c r="D32" s="8" t="s">
        <v>33</v>
      </c>
      <c r="E32" s="9" t="s">
        <v>34</v>
      </c>
      <c r="F32" s="8" t="s">
        <v>35</v>
      </c>
      <c r="G32" s="8" t="s">
        <v>36</v>
      </c>
      <c r="H32" s="8" t="s">
        <v>37</v>
      </c>
      <c r="I32" s="8" t="s">
        <v>38</v>
      </c>
      <c r="J32" s="8" t="s">
        <v>39</v>
      </c>
      <c r="K32" s="8" t="s">
        <v>40</v>
      </c>
      <c r="L32" s="9" t="s">
        <v>41</v>
      </c>
      <c r="M32" s="8" t="s">
        <v>42</v>
      </c>
      <c r="N32" s="8" t="s">
        <v>9</v>
      </c>
      <c r="O32" s="8" t="s">
        <v>10</v>
      </c>
    </row>
    <row r="33" spans="2:15">
      <c r="B33" s="3" t="s">
        <v>30</v>
      </c>
      <c r="C33" s="3">
        <v>7</v>
      </c>
      <c r="D33" s="3"/>
      <c r="E33" s="3"/>
      <c r="F33" s="3"/>
      <c r="G33" s="3"/>
      <c r="H33" s="3"/>
      <c r="I33" s="3">
        <v>1</v>
      </c>
      <c r="J33" s="3"/>
      <c r="K33" s="3"/>
      <c r="L33" s="3"/>
      <c r="M33" s="3">
        <v>2</v>
      </c>
      <c r="N33" s="3"/>
      <c r="O33" s="3">
        <v>10</v>
      </c>
    </row>
    <row r="34" spans="2:15">
      <c r="B34" s="3" t="s">
        <v>12</v>
      </c>
      <c r="C34" s="3">
        <v>16</v>
      </c>
      <c r="D34" s="3">
        <v>1</v>
      </c>
      <c r="E34" s="3"/>
      <c r="F34" s="3"/>
      <c r="G34" s="3">
        <v>1</v>
      </c>
      <c r="H34" s="3"/>
      <c r="I34" s="3">
        <v>2</v>
      </c>
      <c r="J34" s="3">
        <v>1</v>
      </c>
      <c r="K34" s="3"/>
      <c r="L34" s="3"/>
      <c r="M34" s="3">
        <v>7</v>
      </c>
      <c r="N34" s="3"/>
      <c r="O34" s="3">
        <v>28</v>
      </c>
    </row>
    <row r="35" spans="2:15">
      <c r="B35" s="3" t="s">
        <v>13</v>
      </c>
      <c r="C35" s="3">
        <v>2</v>
      </c>
      <c r="D35" s="3">
        <v>1</v>
      </c>
      <c r="E35" s="3"/>
      <c r="F35" s="3">
        <v>1</v>
      </c>
      <c r="G35" s="3"/>
      <c r="H35" s="3"/>
      <c r="I35" s="3"/>
      <c r="J35" s="3"/>
      <c r="K35" s="3"/>
      <c r="L35" s="3">
        <v>1</v>
      </c>
      <c r="M35" s="3">
        <v>3</v>
      </c>
      <c r="N35" s="3"/>
      <c r="O35" s="3">
        <v>8</v>
      </c>
    </row>
    <row r="36" spans="2:15">
      <c r="B36" s="3" t="s">
        <v>14</v>
      </c>
      <c r="C36" s="3">
        <v>5</v>
      </c>
      <c r="D36" s="3"/>
      <c r="E36" s="3">
        <v>1</v>
      </c>
      <c r="F36" s="3"/>
      <c r="G36" s="3"/>
      <c r="H36" s="3">
        <v>1</v>
      </c>
      <c r="I36" s="3"/>
      <c r="J36" s="3"/>
      <c r="K36" s="3">
        <v>1</v>
      </c>
      <c r="L36" s="3"/>
      <c r="M36" s="3">
        <v>2</v>
      </c>
      <c r="N36" s="3"/>
      <c r="O36" s="3">
        <v>10</v>
      </c>
    </row>
    <row r="37" spans="2:15">
      <c r="B37" s="3" t="s">
        <v>15</v>
      </c>
      <c r="C37" s="3">
        <v>1</v>
      </c>
      <c r="D37" s="3"/>
      <c r="E37" s="3">
        <v>1</v>
      </c>
      <c r="F37" s="3"/>
      <c r="G37" s="3"/>
      <c r="H37" s="3"/>
      <c r="I37" s="3"/>
      <c r="J37" s="3"/>
      <c r="K37" s="3"/>
      <c r="L37" s="3"/>
      <c r="M37" s="3">
        <v>1</v>
      </c>
      <c r="N37" s="3"/>
      <c r="O37" s="3">
        <v>3</v>
      </c>
    </row>
    <row r="38" spans="2:15">
      <c r="B38" s="3" t="s">
        <v>16</v>
      </c>
      <c r="C38" s="3">
        <v>3</v>
      </c>
      <c r="D38" s="3"/>
      <c r="E38" s="3">
        <v>1</v>
      </c>
      <c r="F38" s="3"/>
      <c r="G38" s="3"/>
      <c r="H38" s="3"/>
      <c r="I38" s="3"/>
      <c r="J38" s="3"/>
      <c r="K38" s="3"/>
      <c r="L38" s="3"/>
      <c r="M38" s="3">
        <v>1</v>
      </c>
      <c r="N38" s="3"/>
      <c r="O38" s="3">
        <v>5</v>
      </c>
    </row>
    <row r="39" spans="2:15">
      <c r="B39" s="3" t="s">
        <v>17</v>
      </c>
      <c r="C39" s="3">
        <v>5</v>
      </c>
      <c r="D39" s="3"/>
      <c r="E39" s="3">
        <v>1</v>
      </c>
      <c r="F39" s="3"/>
      <c r="G39" s="3"/>
      <c r="H39" s="3"/>
      <c r="I39" s="3"/>
      <c r="J39" s="3"/>
      <c r="K39" s="3"/>
      <c r="L39" s="3"/>
      <c r="M39" s="3">
        <v>1</v>
      </c>
      <c r="N39" s="3"/>
      <c r="O39" s="3">
        <v>7</v>
      </c>
    </row>
    <row r="40" spans="2:15">
      <c r="B40" s="3" t="s">
        <v>18</v>
      </c>
      <c r="C40" s="3">
        <v>2</v>
      </c>
      <c r="D40" s="3"/>
      <c r="E40" s="3">
        <v>1</v>
      </c>
      <c r="F40" s="3"/>
      <c r="G40" s="3"/>
      <c r="H40" s="3"/>
      <c r="I40" s="3"/>
      <c r="J40" s="3"/>
      <c r="K40" s="3"/>
      <c r="L40" s="3"/>
      <c r="M40" s="3">
        <v>2</v>
      </c>
      <c r="N40" s="3"/>
      <c r="O40" s="3">
        <v>5</v>
      </c>
    </row>
    <row r="41" spans="2:15">
      <c r="B41" s="3" t="s">
        <v>19</v>
      </c>
      <c r="C41" s="3">
        <f>SUM(C33:C40)</f>
        <v>41</v>
      </c>
      <c r="D41" s="3">
        <f t="shared" ref="D41:O41" si="6">SUM(D33:D40)</f>
        <v>2</v>
      </c>
      <c r="E41" s="3">
        <f t="shared" si="6"/>
        <v>5</v>
      </c>
      <c r="F41" s="3">
        <f t="shared" si="6"/>
        <v>1</v>
      </c>
      <c r="G41" s="3">
        <f t="shared" si="6"/>
        <v>1</v>
      </c>
      <c r="H41" s="3">
        <f t="shared" si="6"/>
        <v>1</v>
      </c>
      <c r="I41" s="3">
        <f t="shared" si="6"/>
        <v>3</v>
      </c>
      <c r="J41" s="3">
        <f t="shared" si="6"/>
        <v>1</v>
      </c>
      <c r="K41" s="3">
        <f t="shared" si="6"/>
        <v>1</v>
      </c>
      <c r="L41" s="3">
        <f t="shared" si="6"/>
        <v>1</v>
      </c>
      <c r="M41" s="3">
        <f t="shared" si="6"/>
        <v>19</v>
      </c>
      <c r="N41" s="3">
        <f t="shared" si="6"/>
        <v>0</v>
      </c>
      <c r="O41" s="3">
        <f t="shared" si="6"/>
        <v>76</v>
      </c>
    </row>
    <row r="42" spans="2:15">
      <c r="B42" s="3" t="s">
        <v>20</v>
      </c>
      <c r="C42" s="3">
        <v>615</v>
      </c>
      <c r="D42" s="3">
        <v>51</v>
      </c>
      <c r="E42" s="3">
        <v>7</v>
      </c>
      <c r="F42" s="3">
        <v>2</v>
      </c>
      <c r="G42" s="3">
        <v>26</v>
      </c>
      <c r="H42" s="3">
        <v>23</v>
      </c>
      <c r="I42" s="3">
        <v>71</v>
      </c>
      <c r="J42" s="3">
        <v>19</v>
      </c>
      <c r="K42" s="3">
        <v>30</v>
      </c>
      <c r="L42" s="3">
        <v>10</v>
      </c>
      <c r="M42" s="3">
        <v>188</v>
      </c>
      <c r="N42" s="3">
        <f>O42-SUM(C42:M42)</f>
        <v>57</v>
      </c>
      <c r="O42" s="3">
        <v>1099</v>
      </c>
    </row>
    <row r="43" spans="2:11">
      <c r="B43" s="4" t="s">
        <v>21</v>
      </c>
      <c r="C43" s="4"/>
      <c r="D43" s="4"/>
      <c r="E43" s="4"/>
      <c r="F43" s="4"/>
      <c r="G43" s="4"/>
      <c r="H43" s="4"/>
      <c r="I43" s="4"/>
      <c r="J43" s="4"/>
      <c r="K43" s="4"/>
    </row>
    <row r="46" spans="2:10">
      <c r="B46" s="1" t="s">
        <v>43</v>
      </c>
      <c r="C46" s="1"/>
      <c r="D46" s="1"/>
      <c r="E46" s="1"/>
      <c r="F46" s="1"/>
      <c r="G46" s="1"/>
      <c r="H46" s="1"/>
      <c r="I46" s="1"/>
      <c r="J46" s="1"/>
    </row>
    <row r="47" spans="2:8">
      <c r="B47" s="10" t="s">
        <v>1</v>
      </c>
      <c r="C47" s="11" t="s">
        <v>44</v>
      </c>
      <c r="D47" s="11" t="s">
        <v>45</v>
      </c>
      <c r="E47" s="12" t="s">
        <v>46</v>
      </c>
      <c r="F47" s="13"/>
      <c r="G47" s="13"/>
      <c r="H47" s="14"/>
    </row>
    <row r="48" ht="25.5" spans="2:8">
      <c r="B48" s="15"/>
      <c r="C48" s="16"/>
      <c r="D48" s="16"/>
      <c r="E48" s="17" t="s">
        <v>47</v>
      </c>
      <c r="F48" s="17" t="s">
        <v>48</v>
      </c>
      <c r="G48" s="17" t="s">
        <v>49</v>
      </c>
      <c r="H48" s="17" t="s">
        <v>50</v>
      </c>
    </row>
    <row r="49" spans="2:8">
      <c r="B49" s="3" t="s">
        <v>30</v>
      </c>
      <c r="C49" s="3">
        <v>42</v>
      </c>
      <c r="D49" s="3">
        <v>27</v>
      </c>
      <c r="E49" s="3">
        <v>547</v>
      </c>
      <c r="F49" s="3">
        <v>727</v>
      </c>
      <c r="G49" s="3">
        <v>358</v>
      </c>
      <c r="H49" s="3">
        <v>311</v>
      </c>
    </row>
    <row r="50" spans="2:8">
      <c r="B50" s="3" t="s">
        <v>12</v>
      </c>
      <c r="C50" s="3">
        <v>595</v>
      </c>
      <c r="D50" s="3">
        <v>16</v>
      </c>
      <c r="E50" s="3">
        <v>795</v>
      </c>
      <c r="F50" s="3">
        <v>980</v>
      </c>
      <c r="G50" s="3">
        <v>302</v>
      </c>
      <c r="H50" s="3">
        <v>206</v>
      </c>
    </row>
    <row r="51" spans="2:8">
      <c r="B51" s="3" t="s">
        <v>13</v>
      </c>
      <c r="C51" s="3">
        <v>105</v>
      </c>
      <c r="D51" s="3">
        <v>33</v>
      </c>
      <c r="E51" s="3">
        <v>1090</v>
      </c>
      <c r="F51" s="3">
        <v>1552</v>
      </c>
      <c r="G51" s="3">
        <v>259</v>
      </c>
      <c r="H51" s="3">
        <v>975</v>
      </c>
    </row>
    <row r="52" spans="2:8">
      <c r="B52" s="3" t="s">
        <v>14</v>
      </c>
      <c r="C52" s="3">
        <v>75</v>
      </c>
      <c r="D52" s="3">
        <v>23</v>
      </c>
      <c r="E52" s="3">
        <v>817</v>
      </c>
      <c r="F52" s="3">
        <v>1279</v>
      </c>
      <c r="G52" s="3">
        <v>502</v>
      </c>
      <c r="H52" s="3">
        <v>1012</v>
      </c>
    </row>
    <row r="53" spans="2:8">
      <c r="B53" s="3" t="s">
        <v>15</v>
      </c>
      <c r="C53" s="3">
        <v>39</v>
      </c>
      <c r="D53" s="3">
        <v>31</v>
      </c>
      <c r="E53" s="3">
        <v>650</v>
      </c>
      <c r="F53" s="3">
        <v>778</v>
      </c>
      <c r="G53" s="3">
        <v>173</v>
      </c>
      <c r="H53" s="3">
        <v>27</v>
      </c>
    </row>
    <row r="54" spans="2:8">
      <c r="B54" s="3" t="s">
        <v>16</v>
      </c>
      <c r="C54" s="3">
        <v>68</v>
      </c>
      <c r="D54" s="3">
        <v>28</v>
      </c>
      <c r="E54" s="3">
        <v>490</v>
      </c>
      <c r="F54" s="3">
        <v>554</v>
      </c>
      <c r="G54" s="3">
        <v>312</v>
      </c>
      <c r="H54" s="3">
        <v>528</v>
      </c>
    </row>
    <row r="55" spans="2:8">
      <c r="B55" s="3" t="s">
        <v>17</v>
      </c>
      <c r="C55" s="3">
        <v>23</v>
      </c>
      <c r="D55" s="3">
        <v>30</v>
      </c>
      <c r="E55" s="3">
        <v>578</v>
      </c>
      <c r="F55" s="3">
        <v>811</v>
      </c>
      <c r="G55" s="3">
        <v>281</v>
      </c>
      <c r="H55" s="3"/>
    </row>
    <row r="56" spans="2:8">
      <c r="B56" s="3" t="s">
        <v>18</v>
      </c>
      <c r="C56" s="3">
        <v>54</v>
      </c>
      <c r="D56" s="3">
        <v>13</v>
      </c>
      <c r="E56" s="3">
        <v>1198</v>
      </c>
      <c r="F56" s="3">
        <v>1359</v>
      </c>
      <c r="G56" s="3">
        <v>543</v>
      </c>
      <c r="H56" s="3">
        <v>747</v>
      </c>
    </row>
    <row r="57" spans="2:8">
      <c r="B57" s="3" t="s">
        <v>20</v>
      </c>
      <c r="C57" s="3">
        <v>43796</v>
      </c>
      <c r="D57" s="3">
        <v>31</v>
      </c>
      <c r="E57" s="3">
        <v>646</v>
      </c>
      <c r="F57" s="3">
        <v>1097</v>
      </c>
      <c r="G57" s="3">
        <v>465</v>
      </c>
      <c r="H57" s="3">
        <v>1057</v>
      </c>
    </row>
    <row r="58" spans="2:8">
      <c r="B58" s="4" t="s">
        <v>21</v>
      </c>
      <c r="C58" s="4"/>
      <c r="D58" s="4"/>
      <c r="E58" s="4"/>
      <c r="F58" s="4"/>
      <c r="G58" s="4"/>
      <c r="H58" s="4"/>
    </row>
    <row r="60" spans="2:17">
      <c r="B60" s="1" t="s">
        <v>51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ht="36" spans="2:27">
      <c r="B61" s="8" t="s">
        <v>1</v>
      </c>
      <c r="C61" s="18" t="s">
        <v>32</v>
      </c>
      <c r="D61" s="18" t="s">
        <v>33</v>
      </c>
      <c r="E61" s="18" t="s">
        <v>52</v>
      </c>
      <c r="F61" s="18" t="s">
        <v>53</v>
      </c>
      <c r="G61" s="18" t="s">
        <v>54</v>
      </c>
      <c r="H61" s="2" t="s">
        <v>55</v>
      </c>
      <c r="I61" s="2" t="s">
        <v>56</v>
      </c>
      <c r="J61" s="18" t="s">
        <v>57</v>
      </c>
      <c r="K61" s="18" t="s">
        <v>58</v>
      </c>
      <c r="L61" s="18" t="s">
        <v>36</v>
      </c>
      <c r="M61" s="18" t="s">
        <v>37</v>
      </c>
      <c r="N61" s="2" t="s">
        <v>59</v>
      </c>
      <c r="O61" s="2" t="s">
        <v>60</v>
      </c>
      <c r="P61" s="2" t="s">
        <v>61</v>
      </c>
      <c r="Q61" s="2" t="s">
        <v>62</v>
      </c>
      <c r="R61" s="2" t="s">
        <v>63</v>
      </c>
      <c r="S61" s="18" t="s">
        <v>64</v>
      </c>
      <c r="T61" s="18" t="s">
        <v>65</v>
      </c>
      <c r="U61" s="18" t="s">
        <v>66</v>
      </c>
      <c r="V61" s="18" t="s">
        <v>67</v>
      </c>
      <c r="W61" s="18" t="s">
        <v>39</v>
      </c>
      <c r="X61" s="18" t="s">
        <v>40</v>
      </c>
      <c r="Y61" s="18" t="s">
        <v>68</v>
      </c>
      <c r="Z61" s="18" t="s">
        <v>69</v>
      </c>
      <c r="AA61" s="18" t="s">
        <v>10</v>
      </c>
    </row>
    <row r="62" spans="2:27">
      <c r="B62" s="19" t="s">
        <v>30</v>
      </c>
      <c r="C62" s="19">
        <v>28</v>
      </c>
      <c r="D62" s="19">
        <v>1</v>
      </c>
      <c r="E62" s="19"/>
      <c r="F62" s="19"/>
      <c r="G62" s="19"/>
      <c r="H62" s="19">
        <v>7</v>
      </c>
      <c r="I62" s="19"/>
      <c r="J62" s="19"/>
      <c r="K62" s="19"/>
      <c r="L62" s="19">
        <v>1</v>
      </c>
      <c r="M62" s="19"/>
      <c r="N62" s="19">
        <v>1</v>
      </c>
      <c r="O62" s="19"/>
      <c r="P62" s="19"/>
      <c r="Q62" s="19">
        <v>1</v>
      </c>
      <c r="R62" s="19"/>
      <c r="S62" s="3">
        <v>2</v>
      </c>
      <c r="T62" s="3"/>
      <c r="U62" s="3"/>
      <c r="V62" s="3"/>
      <c r="W62" s="3"/>
      <c r="X62" s="3"/>
      <c r="Y62" s="3">
        <v>0</v>
      </c>
      <c r="Z62" s="3"/>
      <c r="AA62" s="3">
        <v>41</v>
      </c>
    </row>
    <row r="63" spans="2:27">
      <c r="B63" s="19" t="s">
        <v>12</v>
      </c>
      <c r="C63" s="19">
        <v>249</v>
      </c>
      <c r="D63" s="19">
        <v>3</v>
      </c>
      <c r="E63" s="19">
        <v>1</v>
      </c>
      <c r="F63" s="19">
        <v>24</v>
      </c>
      <c r="G63" s="19">
        <v>8</v>
      </c>
      <c r="H63" s="19">
        <v>44</v>
      </c>
      <c r="I63" s="19">
        <v>154</v>
      </c>
      <c r="J63" s="19"/>
      <c r="K63" s="19">
        <v>1</v>
      </c>
      <c r="L63" s="19">
        <v>18</v>
      </c>
      <c r="M63" s="19">
        <v>3</v>
      </c>
      <c r="N63" s="19">
        <v>2</v>
      </c>
      <c r="O63" s="19">
        <v>1</v>
      </c>
      <c r="P63" s="19"/>
      <c r="Q63" s="19">
        <v>1</v>
      </c>
      <c r="R63" s="19">
        <v>1</v>
      </c>
      <c r="S63" s="3">
        <v>8</v>
      </c>
      <c r="T63" s="3">
        <v>6</v>
      </c>
      <c r="U63" s="3">
        <v>14</v>
      </c>
      <c r="V63" s="3">
        <v>1</v>
      </c>
      <c r="W63" s="3">
        <v>1</v>
      </c>
      <c r="X63" s="3">
        <v>3</v>
      </c>
      <c r="Y63" s="3">
        <v>13</v>
      </c>
      <c r="Z63" s="3">
        <v>4</v>
      </c>
      <c r="AA63" s="3">
        <v>560</v>
      </c>
    </row>
    <row r="64" spans="2:27">
      <c r="B64" s="19" t="s">
        <v>13</v>
      </c>
      <c r="C64" s="19">
        <v>14</v>
      </c>
      <c r="D64" s="19">
        <v>3</v>
      </c>
      <c r="E64" s="19"/>
      <c r="F64" s="19">
        <v>1</v>
      </c>
      <c r="G64" s="19"/>
      <c r="H64" s="19">
        <v>74</v>
      </c>
      <c r="I64" s="19">
        <v>2</v>
      </c>
      <c r="J64" s="19"/>
      <c r="K64" s="19"/>
      <c r="L64" s="19"/>
      <c r="M64" s="19"/>
      <c r="N64" s="19"/>
      <c r="O64" s="19"/>
      <c r="P64" s="19">
        <v>1</v>
      </c>
      <c r="Q64" s="19"/>
      <c r="R64" s="19">
        <v>1</v>
      </c>
      <c r="S64" s="3">
        <v>4</v>
      </c>
      <c r="T64" s="3"/>
      <c r="U64" s="3">
        <v>3</v>
      </c>
      <c r="V64" s="3"/>
      <c r="W64" s="3"/>
      <c r="X64" s="3"/>
      <c r="Y64" s="3">
        <v>0</v>
      </c>
      <c r="Z64" s="3"/>
      <c r="AA64" s="3">
        <v>103</v>
      </c>
    </row>
    <row r="65" spans="2:27">
      <c r="B65" s="19" t="s">
        <v>14</v>
      </c>
      <c r="C65" s="19">
        <v>43</v>
      </c>
      <c r="D65" s="19"/>
      <c r="E65" s="19"/>
      <c r="F65" s="19">
        <v>4</v>
      </c>
      <c r="G65" s="19">
        <v>1</v>
      </c>
      <c r="H65" s="19">
        <v>6</v>
      </c>
      <c r="I65" s="19">
        <v>2</v>
      </c>
      <c r="J65" s="19"/>
      <c r="K65" s="19"/>
      <c r="L65" s="19">
        <v>2</v>
      </c>
      <c r="M65" s="19"/>
      <c r="N65" s="19"/>
      <c r="O65" s="19"/>
      <c r="P65" s="19"/>
      <c r="Q65" s="19"/>
      <c r="R65" s="19"/>
      <c r="S65" s="3">
        <v>2</v>
      </c>
      <c r="T65" s="3"/>
      <c r="U65" s="3"/>
      <c r="V65" s="3"/>
      <c r="W65" s="3"/>
      <c r="X65" s="3">
        <v>1</v>
      </c>
      <c r="Y65" s="3">
        <v>0</v>
      </c>
      <c r="Z65" s="3">
        <v>1</v>
      </c>
      <c r="AA65" s="3">
        <v>62</v>
      </c>
    </row>
    <row r="66" spans="2:27">
      <c r="B66" s="19" t="s">
        <v>15</v>
      </c>
      <c r="C66" s="19">
        <v>33</v>
      </c>
      <c r="D66" s="19">
        <v>1</v>
      </c>
      <c r="E66" s="19"/>
      <c r="F66" s="19"/>
      <c r="G66" s="19"/>
      <c r="H66" s="19">
        <v>2</v>
      </c>
      <c r="I66" s="19"/>
      <c r="J66" s="19"/>
      <c r="K66" s="19"/>
      <c r="L66" s="19"/>
      <c r="M66" s="19"/>
      <c r="N66" s="19">
        <v>1</v>
      </c>
      <c r="O66" s="19"/>
      <c r="P66" s="19"/>
      <c r="Q66" s="19"/>
      <c r="R66" s="19"/>
      <c r="S66" s="3">
        <v>1</v>
      </c>
      <c r="T66" s="3"/>
      <c r="U66" s="3"/>
      <c r="V66" s="3"/>
      <c r="W66" s="3"/>
      <c r="X66" s="3"/>
      <c r="Y66" s="3">
        <v>1</v>
      </c>
      <c r="Z66" s="3"/>
      <c r="AA66" s="3">
        <v>39</v>
      </c>
    </row>
    <row r="67" spans="2:27">
      <c r="B67" s="19" t="s">
        <v>16</v>
      </c>
      <c r="C67" s="19">
        <v>53</v>
      </c>
      <c r="D67" s="19"/>
      <c r="E67" s="19"/>
      <c r="F67" s="19">
        <v>2</v>
      </c>
      <c r="G67" s="19"/>
      <c r="H67" s="19">
        <v>5</v>
      </c>
      <c r="I67" s="19">
        <v>1</v>
      </c>
      <c r="J67" s="19">
        <v>1</v>
      </c>
      <c r="K67" s="19"/>
      <c r="L67" s="19">
        <v>3</v>
      </c>
      <c r="M67" s="19"/>
      <c r="N67" s="19"/>
      <c r="O67" s="19"/>
      <c r="P67" s="19"/>
      <c r="Q67" s="19"/>
      <c r="R67" s="19"/>
      <c r="S67" s="3">
        <v>1</v>
      </c>
      <c r="T67" s="3"/>
      <c r="U67" s="3"/>
      <c r="V67" s="3"/>
      <c r="W67" s="3"/>
      <c r="X67" s="3"/>
      <c r="Y67" s="3">
        <v>0</v>
      </c>
      <c r="Z67" s="3">
        <v>1</v>
      </c>
      <c r="AA67" s="3">
        <v>67</v>
      </c>
    </row>
    <row r="68" spans="2:27">
      <c r="B68" s="19" t="s">
        <v>17</v>
      </c>
      <c r="C68" s="19">
        <v>8</v>
      </c>
      <c r="D68" s="19">
        <v>1</v>
      </c>
      <c r="E68" s="19"/>
      <c r="F68" s="19"/>
      <c r="G68" s="19"/>
      <c r="H68" s="19">
        <v>1</v>
      </c>
      <c r="I68" s="19">
        <v>1</v>
      </c>
      <c r="J68" s="19"/>
      <c r="K68" s="19"/>
      <c r="L68" s="19"/>
      <c r="M68" s="19"/>
      <c r="N68" s="19"/>
      <c r="O68" s="19"/>
      <c r="P68" s="19"/>
      <c r="Q68" s="19"/>
      <c r="R68" s="19">
        <v>1</v>
      </c>
      <c r="S68" s="3">
        <v>2</v>
      </c>
      <c r="T68" s="3"/>
      <c r="U68" s="3">
        <v>1</v>
      </c>
      <c r="V68" s="3"/>
      <c r="W68" s="3">
        <v>1</v>
      </c>
      <c r="X68" s="3">
        <v>1</v>
      </c>
      <c r="Y68" s="3">
        <v>0</v>
      </c>
      <c r="Z68" s="3">
        <v>2</v>
      </c>
      <c r="AA68" s="3">
        <v>19</v>
      </c>
    </row>
    <row r="69" spans="2:27">
      <c r="B69" s="19" t="s">
        <v>18</v>
      </c>
      <c r="C69" s="19">
        <v>45</v>
      </c>
      <c r="D69" s="19"/>
      <c r="E69" s="19"/>
      <c r="F69" s="19"/>
      <c r="G69" s="19"/>
      <c r="H69" s="19">
        <v>1</v>
      </c>
      <c r="I69" s="19">
        <v>5</v>
      </c>
      <c r="J69" s="19"/>
      <c r="K69" s="19"/>
      <c r="L69" s="19"/>
      <c r="M69" s="19"/>
      <c r="N69" s="19"/>
      <c r="O69" s="19"/>
      <c r="P69" s="19"/>
      <c r="Q69" s="19"/>
      <c r="R69" s="19"/>
      <c r="S69" s="3"/>
      <c r="T69" s="3"/>
      <c r="U69" s="3"/>
      <c r="V69" s="3"/>
      <c r="W69" s="3"/>
      <c r="X69" s="3"/>
      <c r="Y69" s="3">
        <v>1</v>
      </c>
      <c r="Z69" s="3">
        <v>1</v>
      </c>
      <c r="AA69" s="3">
        <v>53</v>
      </c>
    </row>
    <row r="70" spans="2:27">
      <c r="B70" s="19" t="s">
        <v>19</v>
      </c>
      <c r="C70" s="19">
        <f>SUM(C62:C69)</f>
        <v>473</v>
      </c>
      <c r="D70" s="19">
        <f t="shared" ref="D70:AA70" si="7">SUM(D62:D69)</f>
        <v>9</v>
      </c>
      <c r="E70" s="19">
        <f t="shared" si="7"/>
        <v>1</v>
      </c>
      <c r="F70" s="19">
        <f t="shared" si="7"/>
        <v>31</v>
      </c>
      <c r="G70" s="19">
        <f t="shared" si="7"/>
        <v>9</v>
      </c>
      <c r="H70" s="19">
        <f t="shared" si="7"/>
        <v>140</v>
      </c>
      <c r="I70" s="19">
        <f t="shared" si="7"/>
        <v>165</v>
      </c>
      <c r="J70" s="19">
        <f t="shared" si="7"/>
        <v>1</v>
      </c>
      <c r="K70" s="19">
        <f t="shared" si="7"/>
        <v>1</v>
      </c>
      <c r="L70" s="19">
        <f t="shared" si="7"/>
        <v>24</v>
      </c>
      <c r="M70" s="19">
        <f t="shared" si="7"/>
        <v>3</v>
      </c>
      <c r="N70" s="19">
        <f t="shared" si="7"/>
        <v>4</v>
      </c>
      <c r="O70" s="19">
        <f t="shared" si="7"/>
        <v>1</v>
      </c>
      <c r="P70" s="19">
        <f t="shared" si="7"/>
        <v>1</v>
      </c>
      <c r="Q70" s="19">
        <f t="shared" si="7"/>
        <v>2</v>
      </c>
      <c r="R70" s="19">
        <f t="shared" si="7"/>
        <v>3</v>
      </c>
      <c r="S70" s="19">
        <f t="shared" si="7"/>
        <v>20</v>
      </c>
      <c r="T70" s="19">
        <f t="shared" si="7"/>
        <v>6</v>
      </c>
      <c r="U70" s="19">
        <f t="shared" si="7"/>
        <v>18</v>
      </c>
      <c r="V70" s="19">
        <f t="shared" si="7"/>
        <v>1</v>
      </c>
      <c r="W70" s="19">
        <f t="shared" si="7"/>
        <v>2</v>
      </c>
      <c r="X70" s="19">
        <f t="shared" si="7"/>
        <v>5</v>
      </c>
      <c r="Y70" s="19">
        <f t="shared" si="7"/>
        <v>15</v>
      </c>
      <c r="Z70" s="19">
        <f t="shared" si="7"/>
        <v>9</v>
      </c>
      <c r="AA70" s="19">
        <f t="shared" si="7"/>
        <v>944</v>
      </c>
    </row>
    <row r="71" spans="2:27">
      <c r="B71" s="19" t="s">
        <v>20</v>
      </c>
      <c r="C71" s="19">
        <v>24543</v>
      </c>
      <c r="D71" s="19">
        <v>319</v>
      </c>
      <c r="E71" s="19">
        <v>165</v>
      </c>
      <c r="F71" s="19">
        <v>739</v>
      </c>
      <c r="G71" s="19">
        <v>279</v>
      </c>
      <c r="H71" s="19">
        <v>4058</v>
      </c>
      <c r="I71" s="19">
        <v>3022</v>
      </c>
      <c r="J71" s="19">
        <v>85</v>
      </c>
      <c r="K71" s="19">
        <v>37</v>
      </c>
      <c r="L71" s="19">
        <v>768</v>
      </c>
      <c r="M71" s="19">
        <v>664</v>
      </c>
      <c r="N71" s="19">
        <v>291</v>
      </c>
      <c r="O71" s="19">
        <v>251</v>
      </c>
      <c r="P71" s="19">
        <v>195</v>
      </c>
      <c r="Q71" s="19">
        <v>153</v>
      </c>
      <c r="R71" s="19">
        <v>451</v>
      </c>
      <c r="S71" s="3">
        <v>1804</v>
      </c>
      <c r="T71" s="3">
        <v>215</v>
      </c>
      <c r="U71" s="3">
        <v>1037</v>
      </c>
      <c r="V71" s="3">
        <v>238</v>
      </c>
      <c r="W71" s="3">
        <v>751</v>
      </c>
      <c r="X71" s="3">
        <v>284</v>
      </c>
      <c r="Y71" s="3">
        <v>80</v>
      </c>
      <c r="Z71" s="3">
        <f>AA71-SUM(C71:Y71)</f>
        <v>1171</v>
      </c>
      <c r="AA71" s="3">
        <v>41600</v>
      </c>
    </row>
    <row r="72" spans="2:11">
      <c r="B72" s="4" t="s">
        <v>21</v>
      </c>
      <c r="C72" s="4"/>
      <c r="D72" s="4"/>
      <c r="E72" s="4"/>
      <c r="F72" s="4"/>
      <c r="G72" s="4"/>
      <c r="H72" s="4"/>
      <c r="I72" s="4"/>
      <c r="J72" s="4"/>
      <c r="K72" s="4"/>
    </row>
    <row r="75" customFormat="1" spans="2:9">
      <c r="B75" s="20" t="s">
        <v>70</v>
      </c>
      <c r="C75" s="20"/>
      <c r="D75" s="20"/>
      <c r="E75" s="20"/>
      <c r="F75" s="20"/>
      <c r="G75" s="20"/>
      <c r="H75" s="20"/>
      <c r="I75" s="20"/>
    </row>
    <row r="76" customFormat="1" ht="24" spans="2:7">
      <c r="B76" s="9" t="s">
        <v>1</v>
      </c>
      <c r="C76" s="9" t="s">
        <v>71</v>
      </c>
      <c r="D76" s="9" t="s">
        <v>72</v>
      </c>
      <c r="E76" s="9" t="s">
        <v>73</v>
      </c>
      <c r="F76" s="9" t="s">
        <v>48</v>
      </c>
      <c r="G76" s="9" t="s">
        <v>26</v>
      </c>
    </row>
    <row r="77" customFormat="1" spans="2:9">
      <c r="B77" s="3" t="s">
        <v>30</v>
      </c>
      <c r="C77" s="3">
        <v>14</v>
      </c>
      <c r="D77" s="3">
        <v>4</v>
      </c>
      <c r="E77" s="3">
        <v>18</v>
      </c>
      <c r="F77" s="3">
        <v>23</v>
      </c>
      <c r="G77" s="3">
        <v>41</v>
      </c>
      <c r="I77" s="26"/>
    </row>
    <row r="78" customFormat="1" spans="2:9">
      <c r="B78" s="3" t="s">
        <v>12</v>
      </c>
      <c r="C78" s="3">
        <v>83</v>
      </c>
      <c r="D78" s="3">
        <v>25</v>
      </c>
      <c r="E78" s="3">
        <v>108</v>
      </c>
      <c r="F78" s="3">
        <v>452</v>
      </c>
      <c r="G78" s="3">
        <v>560</v>
      </c>
      <c r="I78" s="26"/>
    </row>
    <row r="79" customFormat="1" spans="2:9">
      <c r="B79" s="3" t="s">
        <v>13</v>
      </c>
      <c r="C79" s="3">
        <v>28</v>
      </c>
      <c r="D79" s="3">
        <v>16</v>
      </c>
      <c r="E79" s="3">
        <v>44</v>
      </c>
      <c r="F79" s="3">
        <v>59</v>
      </c>
      <c r="G79" s="3">
        <v>103</v>
      </c>
      <c r="I79" s="26"/>
    </row>
    <row r="80" customFormat="1" spans="2:9">
      <c r="B80" s="3" t="s">
        <v>14</v>
      </c>
      <c r="C80" s="3">
        <v>17</v>
      </c>
      <c r="D80" s="3">
        <v>18</v>
      </c>
      <c r="E80" s="3">
        <v>35</v>
      </c>
      <c r="F80" s="3">
        <v>27</v>
      </c>
      <c r="G80" s="3">
        <v>62</v>
      </c>
      <c r="I80" s="26"/>
    </row>
    <row r="81" customFormat="1" spans="2:9">
      <c r="B81" s="3" t="s">
        <v>15</v>
      </c>
      <c r="C81" s="3">
        <v>7</v>
      </c>
      <c r="D81" s="3">
        <v>1</v>
      </c>
      <c r="E81" s="3">
        <v>8</v>
      </c>
      <c r="F81" s="3">
        <v>31</v>
      </c>
      <c r="G81" s="3">
        <v>39</v>
      </c>
      <c r="I81" s="26"/>
    </row>
    <row r="82" customFormat="1" spans="2:9">
      <c r="B82" s="3" t="s">
        <v>16</v>
      </c>
      <c r="C82" s="3">
        <v>12</v>
      </c>
      <c r="D82" s="3">
        <v>35</v>
      </c>
      <c r="E82" s="3">
        <v>47</v>
      </c>
      <c r="F82" s="3">
        <v>20</v>
      </c>
      <c r="G82" s="3">
        <v>67</v>
      </c>
      <c r="I82" s="26"/>
    </row>
    <row r="83" customFormat="1" spans="2:9">
      <c r="B83" s="3" t="s">
        <v>17</v>
      </c>
      <c r="C83" s="3">
        <v>4</v>
      </c>
      <c r="D83" s="3"/>
      <c r="E83" s="3">
        <v>4</v>
      </c>
      <c r="F83" s="3">
        <v>15</v>
      </c>
      <c r="G83" s="3">
        <v>19</v>
      </c>
      <c r="I83" s="26"/>
    </row>
    <row r="84" customFormat="1" spans="2:9">
      <c r="B84" s="3" t="s">
        <v>18</v>
      </c>
      <c r="C84" s="3">
        <v>6</v>
      </c>
      <c r="D84" s="3">
        <v>4</v>
      </c>
      <c r="E84" s="3">
        <v>10</v>
      </c>
      <c r="F84" s="3">
        <v>43</v>
      </c>
      <c r="G84" s="3">
        <v>53</v>
      </c>
      <c r="I84" s="26"/>
    </row>
    <row r="85" customFormat="1" spans="2:9">
      <c r="B85" s="3" t="s">
        <v>19</v>
      </c>
      <c r="C85" s="3">
        <f>SUM(C77:C84)</f>
        <v>171</v>
      </c>
      <c r="D85" s="3">
        <f>SUM(D77:D84)</f>
        <v>103</v>
      </c>
      <c r="E85" s="3">
        <f>SUM(E77:E84)</f>
        <v>274</v>
      </c>
      <c r="F85" s="3">
        <f>SUM(F77:F84)</f>
        <v>670</v>
      </c>
      <c r="G85" s="3">
        <f>SUM(G77:G84)</f>
        <v>944</v>
      </c>
      <c r="I85" s="26"/>
    </row>
    <row r="86" customFormat="1" spans="2:9">
      <c r="B86" s="3" t="s">
        <v>20</v>
      </c>
      <c r="C86" s="3">
        <v>27039</v>
      </c>
      <c r="D86" s="3">
        <v>5658</v>
      </c>
      <c r="E86" s="3">
        <v>32697</v>
      </c>
      <c r="F86" s="3">
        <v>8903</v>
      </c>
      <c r="G86" s="3">
        <v>41600</v>
      </c>
      <c r="I86" s="26"/>
    </row>
    <row r="87" spans="2:7">
      <c r="B87" s="4" t="s">
        <v>21</v>
      </c>
      <c r="C87" s="4"/>
      <c r="D87" s="4"/>
      <c r="E87" s="4"/>
      <c r="F87" s="4"/>
      <c r="G87" s="4"/>
    </row>
    <row r="89" customFormat="1" spans="2:9">
      <c r="B89" s="20" t="s">
        <v>74</v>
      </c>
      <c r="C89" s="20"/>
      <c r="D89" s="20"/>
      <c r="E89" s="20"/>
      <c r="F89" s="20"/>
      <c r="G89" s="20"/>
      <c r="H89" s="20"/>
      <c r="I89" s="20"/>
    </row>
    <row r="90" customFormat="1" ht="24" spans="2:7">
      <c r="B90" s="2" t="s">
        <v>1</v>
      </c>
      <c r="C90" s="2" t="s">
        <v>49</v>
      </c>
      <c r="D90" s="2" t="s">
        <v>50</v>
      </c>
      <c r="E90" s="2" t="s">
        <v>75</v>
      </c>
      <c r="F90" s="2" t="s">
        <v>76</v>
      </c>
      <c r="G90" s="2" t="s">
        <v>77</v>
      </c>
    </row>
    <row r="91" customFormat="1" spans="2:7">
      <c r="B91" s="19" t="s">
        <v>30</v>
      </c>
      <c r="C91" s="19">
        <v>5014</v>
      </c>
      <c r="D91" s="19">
        <v>1242</v>
      </c>
      <c r="E91" s="19">
        <v>6256</v>
      </c>
      <c r="F91" s="19">
        <v>16723</v>
      </c>
      <c r="G91" s="19">
        <v>22979</v>
      </c>
    </row>
    <row r="92" customFormat="1" spans="2:7">
      <c r="B92" s="19" t="s">
        <v>12</v>
      </c>
      <c r="C92" s="19">
        <v>25095</v>
      </c>
      <c r="D92" s="19">
        <v>5150</v>
      </c>
      <c r="E92" s="19">
        <v>30245</v>
      </c>
      <c r="F92" s="19">
        <v>443035</v>
      </c>
      <c r="G92" s="19">
        <v>473280</v>
      </c>
    </row>
    <row r="93" customFormat="1" spans="2:7">
      <c r="B93" s="19" t="s">
        <v>13</v>
      </c>
      <c r="C93" s="19">
        <v>7246</v>
      </c>
      <c r="D93" s="19">
        <v>15601</v>
      </c>
      <c r="E93" s="19">
        <v>22847</v>
      </c>
      <c r="F93" s="19">
        <v>91560</v>
      </c>
      <c r="G93" s="19">
        <v>114407</v>
      </c>
    </row>
    <row r="94" customFormat="1" spans="2:7">
      <c r="B94" s="19" t="s">
        <v>14</v>
      </c>
      <c r="C94" s="19">
        <v>8535</v>
      </c>
      <c r="D94" s="19">
        <v>18207</v>
      </c>
      <c r="E94" s="19">
        <v>26742</v>
      </c>
      <c r="F94" s="19">
        <v>34535</v>
      </c>
      <c r="G94" s="19">
        <v>61277</v>
      </c>
    </row>
    <row r="95" customFormat="1" spans="2:7">
      <c r="B95" s="19" t="s">
        <v>15</v>
      </c>
      <c r="C95" s="19">
        <v>1210</v>
      </c>
      <c r="D95" s="19">
        <v>27</v>
      </c>
      <c r="E95" s="19">
        <v>1237</v>
      </c>
      <c r="F95" s="19">
        <v>24131</v>
      </c>
      <c r="G95" s="19">
        <v>25368</v>
      </c>
    </row>
    <row r="96" customFormat="1" spans="2:7">
      <c r="B96" s="19" t="s">
        <v>16</v>
      </c>
      <c r="C96" s="19">
        <v>3743</v>
      </c>
      <c r="D96" s="19">
        <v>18472</v>
      </c>
      <c r="E96" s="19">
        <v>22215</v>
      </c>
      <c r="F96" s="19">
        <v>11081</v>
      </c>
      <c r="G96" s="19">
        <v>33296</v>
      </c>
    </row>
    <row r="97" customFormat="1" spans="2:7">
      <c r="B97" s="19" t="s">
        <v>17</v>
      </c>
      <c r="C97" s="19">
        <v>1124</v>
      </c>
      <c r="D97" s="19"/>
      <c r="E97" s="19">
        <v>1124</v>
      </c>
      <c r="F97" s="19">
        <v>12167</v>
      </c>
      <c r="G97" s="19">
        <v>13291</v>
      </c>
    </row>
    <row r="98" customFormat="1" spans="2:7">
      <c r="B98" s="19" t="s">
        <v>18</v>
      </c>
      <c r="C98" s="19">
        <v>3257</v>
      </c>
      <c r="D98" s="19">
        <v>2987</v>
      </c>
      <c r="E98" s="19">
        <v>6244</v>
      </c>
      <c r="F98" s="19">
        <v>58421</v>
      </c>
      <c r="G98" s="19">
        <v>64665</v>
      </c>
    </row>
    <row r="99" customFormat="1" spans="2:7">
      <c r="B99" s="19" t="s">
        <v>19</v>
      </c>
      <c r="C99" s="19">
        <f>SUM(C91:C98)</f>
        <v>55224</v>
      </c>
      <c r="D99" s="19">
        <f>SUM(D91:D98)</f>
        <v>61686</v>
      </c>
      <c r="E99" s="19">
        <f>SUM(E91:E98)</f>
        <v>116910</v>
      </c>
      <c r="F99" s="19">
        <f>SUM(F91:F98)</f>
        <v>691653</v>
      </c>
      <c r="G99" s="19">
        <f>SUM(G91:G98)</f>
        <v>808563</v>
      </c>
    </row>
    <row r="100" customFormat="1" spans="2:7">
      <c r="B100" s="19" t="s">
        <v>20</v>
      </c>
      <c r="C100" s="19">
        <v>12564324</v>
      </c>
      <c r="D100" s="19">
        <v>5979206</v>
      </c>
      <c r="E100" s="19">
        <v>18543530</v>
      </c>
      <c r="F100" s="19">
        <v>9768029</v>
      </c>
      <c r="G100" s="19">
        <v>28311559</v>
      </c>
    </row>
    <row r="101" customFormat="1" spans="2:7">
      <c r="B101" s="4" t="s">
        <v>21</v>
      </c>
      <c r="C101" s="4"/>
      <c r="D101" s="4"/>
      <c r="E101" s="4"/>
      <c r="F101" s="4"/>
      <c r="G101" s="4"/>
    </row>
    <row r="103" customFormat="1" spans="2:16">
      <c r="B103" s="1" t="s">
        <v>78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29">
      <c r="B104" s="21" t="s">
        <v>1</v>
      </c>
      <c r="C104" s="22" t="s">
        <v>79</v>
      </c>
      <c r="D104" s="23"/>
      <c r="E104" s="24"/>
      <c r="F104" s="22" t="s">
        <v>80</v>
      </c>
      <c r="G104" s="23"/>
      <c r="H104" s="24"/>
      <c r="I104" s="22" t="s">
        <v>81</v>
      </c>
      <c r="J104" s="23"/>
      <c r="K104" s="24"/>
      <c r="L104" s="22" t="s">
        <v>82</v>
      </c>
      <c r="M104" s="23"/>
      <c r="N104" s="24"/>
      <c r="O104" s="22" t="s">
        <v>83</v>
      </c>
      <c r="P104" s="23"/>
      <c r="Q104" s="24"/>
      <c r="R104" s="22" t="s">
        <v>84</v>
      </c>
      <c r="S104" s="23"/>
      <c r="T104" s="24"/>
      <c r="U104" s="22" t="s">
        <v>85</v>
      </c>
      <c r="V104" s="23"/>
      <c r="W104" s="24"/>
      <c r="X104" s="22" t="s">
        <v>86</v>
      </c>
      <c r="Y104" s="23"/>
      <c r="Z104" s="24"/>
      <c r="AA104" s="22" t="s">
        <v>10</v>
      </c>
      <c r="AB104" s="23"/>
      <c r="AC104" s="24"/>
    </row>
    <row r="105" spans="2:29">
      <c r="B105" s="25"/>
      <c r="C105" s="18" t="s">
        <v>87</v>
      </c>
      <c r="D105" s="18" t="s">
        <v>88</v>
      </c>
      <c r="E105" s="18" t="s">
        <v>77</v>
      </c>
      <c r="F105" s="18" t="s">
        <v>87</v>
      </c>
      <c r="G105" s="18" t="s">
        <v>88</v>
      </c>
      <c r="H105" s="18" t="s">
        <v>77</v>
      </c>
      <c r="I105" s="18" t="s">
        <v>87</v>
      </c>
      <c r="J105" s="18" t="s">
        <v>88</v>
      </c>
      <c r="K105" s="18" t="s">
        <v>77</v>
      </c>
      <c r="L105" s="18" t="s">
        <v>87</v>
      </c>
      <c r="M105" s="18" t="s">
        <v>88</v>
      </c>
      <c r="N105" s="18" t="s">
        <v>77</v>
      </c>
      <c r="O105" s="18" t="s">
        <v>87</v>
      </c>
      <c r="P105" s="18" t="s">
        <v>88</v>
      </c>
      <c r="Q105" s="18" t="s">
        <v>77</v>
      </c>
      <c r="R105" s="18" t="s">
        <v>87</v>
      </c>
      <c r="S105" s="18" t="s">
        <v>88</v>
      </c>
      <c r="T105" s="18" t="s">
        <v>77</v>
      </c>
      <c r="U105" s="18" t="s">
        <v>87</v>
      </c>
      <c r="V105" s="18" t="s">
        <v>88</v>
      </c>
      <c r="W105" s="18" t="s">
        <v>77</v>
      </c>
      <c r="X105" s="18" t="s">
        <v>87</v>
      </c>
      <c r="Y105" s="18" t="s">
        <v>88</v>
      </c>
      <c r="Z105" s="18" t="s">
        <v>77</v>
      </c>
      <c r="AA105" s="18" t="s">
        <v>87</v>
      </c>
      <c r="AB105" s="18" t="s">
        <v>88</v>
      </c>
      <c r="AC105" s="18" t="s">
        <v>77</v>
      </c>
    </row>
    <row r="106" spans="2:29">
      <c r="B106" s="19" t="s">
        <v>30</v>
      </c>
      <c r="C106" s="19">
        <v>470</v>
      </c>
      <c r="D106" s="19">
        <v>258</v>
      </c>
      <c r="E106" s="19">
        <v>728</v>
      </c>
      <c r="F106" s="19">
        <v>56</v>
      </c>
      <c r="G106" s="19">
        <v>74</v>
      </c>
      <c r="H106" s="19">
        <v>130</v>
      </c>
      <c r="I106" s="19">
        <v>5623</v>
      </c>
      <c r="J106" s="19">
        <v>5814</v>
      </c>
      <c r="K106" s="19">
        <v>11437</v>
      </c>
      <c r="L106" s="19">
        <v>22310</v>
      </c>
      <c r="M106" s="19">
        <v>20017</v>
      </c>
      <c r="N106" s="19">
        <v>42327</v>
      </c>
      <c r="O106" s="19">
        <v>97</v>
      </c>
      <c r="P106" s="19">
        <v>80</v>
      </c>
      <c r="Q106" s="19">
        <v>177</v>
      </c>
      <c r="R106" s="19">
        <v>1403</v>
      </c>
      <c r="S106" s="19">
        <v>1139</v>
      </c>
      <c r="T106" s="19">
        <v>2542</v>
      </c>
      <c r="U106" s="19">
        <v>310</v>
      </c>
      <c r="V106" s="19">
        <v>162</v>
      </c>
      <c r="W106" s="19">
        <v>472</v>
      </c>
      <c r="X106" s="19">
        <v>1196</v>
      </c>
      <c r="Y106" s="19">
        <v>726</v>
      </c>
      <c r="Z106" s="19">
        <v>1922</v>
      </c>
      <c r="AA106" s="19">
        <v>31465</v>
      </c>
      <c r="AB106" s="19">
        <v>28270</v>
      </c>
      <c r="AC106" s="19">
        <v>59735</v>
      </c>
    </row>
    <row r="107" spans="2:29">
      <c r="B107" s="19" t="s">
        <v>12</v>
      </c>
      <c r="C107" s="19">
        <v>3648</v>
      </c>
      <c r="D107" s="19">
        <v>2356</v>
      </c>
      <c r="E107" s="19">
        <v>6004</v>
      </c>
      <c r="F107" s="19">
        <v>126</v>
      </c>
      <c r="G107" s="19">
        <v>180</v>
      </c>
      <c r="H107" s="19">
        <v>306</v>
      </c>
      <c r="I107" s="19">
        <v>23461</v>
      </c>
      <c r="J107" s="19">
        <v>33328</v>
      </c>
      <c r="K107" s="19">
        <v>56789</v>
      </c>
      <c r="L107" s="19">
        <v>297876</v>
      </c>
      <c r="M107" s="19">
        <v>304835</v>
      </c>
      <c r="N107" s="19">
        <v>602711</v>
      </c>
      <c r="O107" s="19">
        <v>984</v>
      </c>
      <c r="P107" s="19">
        <v>946</v>
      </c>
      <c r="Q107" s="19">
        <v>1930</v>
      </c>
      <c r="R107" s="19">
        <v>12972</v>
      </c>
      <c r="S107" s="19">
        <v>9814</v>
      </c>
      <c r="T107" s="19">
        <v>22786</v>
      </c>
      <c r="U107" s="19">
        <v>459</v>
      </c>
      <c r="V107" s="19">
        <v>866</v>
      </c>
      <c r="W107" s="19">
        <v>1325</v>
      </c>
      <c r="X107" s="19">
        <v>2459</v>
      </c>
      <c r="Y107" s="19">
        <v>2783</v>
      </c>
      <c r="Z107" s="19">
        <v>5242</v>
      </c>
      <c r="AA107" s="19">
        <v>341985</v>
      </c>
      <c r="AB107" s="19">
        <v>355108</v>
      </c>
      <c r="AC107" s="19">
        <v>697093</v>
      </c>
    </row>
    <row r="108" spans="2:29">
      <c r="B108" s="19" t="s">
        <v>13</v>
      </c>
      <c r="C108" s="19">
        <v>624</v>
      </c>
      <c r="D108" s="19">
        <v>569</v>
      </c>
      <c r="E108" s="19">
        <v>1193</v>
      </c>
      <c r="F108" s="19"/>
      <c r="G108" s="19">
        <v>12</v>
      </c>
      <c r="H108" s="19">
        <v>12</v>
      </c>
      <c r="I108" s="19">
        <v>4813</v>
      </c>
      <c r="J108" s="19">
        <v>5649</v>
      </c>
      <c r="K108" s="19">
        <v>10462</v>
      </c>
      <c r="L108" s="19">
        <v>61246</v>
      </c>
      <c r="M108" s="19">
        <v>60261</v>
      </c>
      <c r="N108" s="19">
        <v>121507</v>
      </c>
      <c r="O108" s="19">
        <v>396</v>
      </c>
      <c r="P108" s="19">
        <v>269</v>
      </c>
      <c r="Q108" s="19">
        <v>665</v>
      </c>
      <c r="R108" s="19">
        <v>1637</v>
      </c>
      <c r="S108" s="19">
        <v>2607</v>
      </c>
      <c r="T108" s="19">
        <v>4244</v>
      </c>
      <c r="U108" s="19">
        <v>200</v>
      </c>
      <c r="V108" s="19">
        <v>216</v>
      </c>
      <c r="W108" s="19">
        <v>416</v>
      </c>
      <c r="X108" s="19"/>
      <c r="Y108" s="19"/>
      <c r="Z108" s="19"/>
      <c r="AA108" s="19">
        <v>68916</v>
      </c>
      <c r="AB108" s="19">
        <v>69583</v>
      </c>
      <c r="AC108" s="19">
        <v>138499</v>
      </c>
    </row>
    <row r="109" spans="2:29">
      <c r="B109" s="19" t="s">
        <v>14</v>
      </c>
      <c r="C109" s="19">
        <v>469</v>
      </c>
      <c r="D109" s="19">
        <v>364</v>
      </c>
      <c r="E109" s="19">
        <v>833</v>
      </c>
      <c r="F109" s="19"/>
      <c r="G109" s="19"/>
      <c r="H109" s="19"/>
      <c r="I109" s="19">
        <v>4039</v>
      </c>
      <c r="J109" s="19">
        <v>6124</v>
      </c>
      <c r="K109" s="19">
        <v>10163</v>
      </c>
      <c r="L109" s="19">
        <v>36840</v>
      </c>
      <c r="M109" s="19">
        <v>45359</v>
      </c>
      <c r="N109" s="19">
        <v>82199</v>
      </c>
      <c r="O109" s="19">
        <v>177</v>
      </c>
      <c r="P109" s="19">
        <v>129</v>
      </c>
      <c r="Q109" s="19">
        <v>306</v>
      </c>
      <c r="R109" s="19">
        <v>1334</v>
      </c>
      <c r="S109" s="19">
        <v>2236</v>
      </c>
      <c r="T109" s="19">
        <v>3570</v>
      </c>
      <c r="U109" s="19">
        <v>172</v>
      </c>
      <c r="V109" s="19">
        <v>214</v>
      </c>
      <c r="W109" s="19">
        <v>386</v>
      </c>
      <c r="X109" s="19">
        <v>73</v>
      </c>
      <c r="Y109" s="19">
        <v>54</v>
      </c>
      <c r="Z109" s="19">
        <v>127</v>
      </c>
      <c r="AA109" s="19">
        <v>43104</v>
      </c>
      <c r="AB109" s="19">
        <v>54480</v>
      </c>
      <c r="AC109" s="19">
        <v>97584</v>
      </c>
    </row>
    <row r="110" spans="2:29">
      <c r="B110" s="19" t="s">
        <v>15</v>
      </c>
      <c r="C110" s="19">
        <v>551</v>
      </c>
      <c r="D110" s="19">
        <v>436</v>
      </c>
      <c r="E110" s="19">
        <v>987</v>
      </c>
      <c r="F110" s="19">
        <v>56</v>
      </c>
      <c r="G110" s="19">
        <v>59</v>
      </c>
      <c r="H110" s="19">
        <v>115</v>
      </c>
      <c r="I110" s="19">
        <v>1992</v>
      </c>
      <c r="J110" s="19">
        <v>2478</v>
      </c>
      <c r="K110" s="19">
        <v>4470</v>
      </c>
      <c r="L110" s="19">
        <v>15802</v>
      </c>
      <c r="M110" s="19">
        <v>14971</v>
      </c>
      <c r="N110" s="19">
        <v>30773</v>
      </c>
      <c r="O110" s="19">
        <v>61</v>
      </c>
      <c r="P110" s="19">
        <v>42</v>
      </c>
      <c r="Q110" s="19">
        <v>103</v>
      </c>
      <c r="R110" s="19">
        <v>710</v>
      </c>
      <c r="S110" s="19">
        <v>1480</v>
      </c>
      <c r="T110" s="19">
        <v>2190</v>
      </c>
      <c r="U110" s="19"/>
      <c r="V110" s="19">
        <v>20</v>
      </c>
      <c r="W110" s="19">
        <v>20</v>
      </c>
      <c r="X110" s="19">
        <v>29</v>
      </c>
      <c r="Y110" s="19">
        <v>23</v>
      </c>
      <c r="Z110" s="19">
        <v>52</v>
      </c>
      <c r="AA110" s="19">
        <v>19201</v>
      </c>
      <c r="AB110" s="19">
        <v>19509</v>
      </c>
      <c r="AC110" s="19">
        <v>38710</v>
      </c>
    </row>
    <row r="111" spans="2:29">
      <c r="B111" s="19" t="s">
        <v>16</v>
      </c>
      <c r="C111" s="19">
        <v>279</v>
      </c>
      <c r="D111" s="19">
        <v>314</v>
      </c>
      <c r="E111" s="19">
        <v>593</v>
      </c>
      <c r="F111" s="19">
        <v>23</v>
      </c>
      <c r="G111" s="19">
        <v>30</v>
      </c>
      <c r="H111" s="19">
        <v>53</v>
      </c>
      <c r="I111" s="19">
        <v>2843</v>
      </c>
      <c r="J111" s="19">
        <v>4252</v>
      </c>
      <c r="K111" s="19">
        <v>7095</v>
      </c>
      <c r="L111" s="19">
        <v>17600</v>
      </c>
      <c r="M111" s="19">
        <v>19228</v>
      </c>
      <c r="N111" s="19">
        <v>36828</v>
      </c>
      <c r="O111" s="19">
        <v>42</v>
      </c>
      <c r="P111" s="19">
        <v>71</v>
      </c>
      <c r="Q111" s="19">
        <v>113</v>
      </c>
      <c r="R111" s="19">
        <v>859</v>
      </c>
      <c r="S111" s="19">
        <v>1210</v>
      </c>
      <c r="T111" s="19">
        <v>2069</v>
      </c>
      <c r="U111" s="19">
        <v>98</v>
      </c>
      <c r="V111" s="19">
        <v>99</v>
      </c>
      <c r="W111" s="19">
        <v>197</v>
      </c>
      <c r="X111" s="19">
        <v>6</v>
      </c>
      <c r="Y111" s="19"/>
      <c r="Z111" s="19">
        <v>6</v>
      </c>
      <c r="AA111" s="19">
        <v>21750</v>
      </c>
      <c r="AB111" s="19">
        <v>25204</v>
      </c>
      <c r="AC111" s="19">
        <v>46954</v>
      </c>
    </row>
    <row r="112" spans="2:29">
      <c r="B112" s="19" t="s">
        <v>17</v>
      </c>
      <c r="C112" s="19">
        <v>115</v>
      </c>
      <c r="D112" s="19">
        <v>80</v>
      </c>
      <c r="E112" s="19">
        <v>195</v>
      </c>
      <c r="F112" s="19">
        <v>34</v>
      </c>
      <c r="G112" s="19">
        <v>30</v>
      </c>
      <c r="H112" s="19">
        <v>64</v>
      </c>
      <c r="I112" s="19">
        <v>2929</v>
      </c>
      <c r="J112" s="19">
        <v>4001</v>
      </c>
      <c r="K112" s="19">
        <v>6930</v>
      </c>
      <c r="L112" s="19">
        <v>12295</v>
      </c>
      <c r="M112" s="19">
        <v>12533</v>
      </c>
      <c r="N112" s="19">
        <v>24828</v>
      </c>
      <c r="O112" s="19">
        <v>32</v>
      </c>
      <c r="P112" s="19">
        <v>11</v>
      </c>
      <c r="Q112" s="19">
        <v>43</v>
      </c>
      <c r="R112" s="19">
        <v>1088</v>
      </c>
      <c r="S112" s="19">
        <v>1179</v>
      </c>
      <c r="T112" s="19">
        <v>2267</v>
      </c>
      <c r="U112" s="19">
        <v>61</v>
      </c>
      <c r="V112" s="19">
        <v>11</v>
      </c>
      <c r="W112" s="19">
        <v>72</v>
      </c>
      <c r="X112" s="19">
        <v>153</v>
      </c>
      <c r="Y112" s="19">
        <v>222</v>
      </c>
      <c r="Z112" s="19">
        <v>375</v>
      </c>
      <c r="AA112" s="19">
        <v>16707</v>
      </c>
      <c r="AB112" s="19">
        <v>18067</v>
      </c>
      <c r="AC112" s="19">
        <v>34774</v>
      </c>
    </row>
    <row r="113" spans="2:29">
      <c r="B113" s="19" t="s">
        <v>18</v>
      </c>
      <c r="C113" s="19">
        <v>452</v>
      </c>
      <c r="D113" s="19">
        <v>220</v>
      </c>
      <c r="E113" s="19">
        <v>672</v>
      </c>
      <c r="F113" s="19">
        <v>2</v>
      </c>
      <c r="G113" s="19">
        <v>10</v>
      </c>
      <c r="H113" s="19">
        <v>12</v>
      </c>
      <c r="I113" s="19">
        <v>5919</v>
      </c>
      <c r="J113" s="19">
        <v>6287</v>
      </c>
      <c r="K113" s="19">
        <v>12206</v>
      </c>
      <c r="L113" s="19">
        <v>38810</v>
      </c>
      <c r="M113" s="19">
        <v>34214</v>
      </c>
      <c r="N113" s="19">
        <v>73024</v>
      </c>
      <c r="O113" s="19">
        <v>116</v>
      </c>
      <c r="P113" s="19">
        <v>133</v>
      </c>
      <c r="Q113" s="19">
        <v>249</v>
      </c>
      <c r="R113" s="19">
        <v>2243</v>
      </c>
      <c r="S113" s="19">
        <v>2632</v>
      </c>
      <c r="T113" s="19">
        <v>4875</v>
      </c>
      <c r="U113" s="19">
        <v>15</v>
      </c>
      <c r="V113" s="19">
        <v>13</v>
      </c>
      <c r="W113" s="19">
        <v>28</v>
      </c>
      <c r="X113" s="19">
        <v>871</v>
      </c>
      <c r="Y113" s="19">
        <v>723</v>
      </c>
      <c r="Z113" s="19">
        <v>1594</v>
      </c>
      <c r="AA113" s="19">
        <v>48428</v>
      </c>
      <c r="AB113" s="19">
        <v>44232</v>
      </c>
      <c r="AC113" s="19">
        <v>92660</v>
      </c>
    </row>
    <row r="114" spans="2:29">
      <c r="B114" s="19" t="s">
        <v>19</v>
      </c>
      <c r="C114" s="19">
        <f>SUM(C106:C113)</f>
        <v>6608</v>
      </c>
      <c r="D114" s="19">
        <f t="shared" ref="D114:AC114" si="8">SUM(D106:D113)</f>
        <v>4597</v>
      </c>
      <c r="E114" s="19">
        <f t="shared" si="8"/>
        <v>11205</v>
      </c>
      <c r="F114" s="19">
        <f t="shared" si="8"/>
        <v>297</v>
      </c>
      <c r="G114" s="19">
        <f t="shared" si="8"/>
        <v>395</v>
      </c>
      <c r="H114" s="19">
        <f t="shared" si="8"/>
        <v>692</v>
      </c>
      <c r="I114" s="19">
        <f t="shared" si="8"/>
        <v>51619</v>
      </c>
      <c r="J114" s="19">
        <f t="shared" si="8"/>
        <v>67933</v>
      </c>
      <c r="K114" s="19">
        <f t="shared" si="8"/>
        <v>119552</v>
      </c>
      <c r="L114" s="19">
        <f t="shared" si="8"/>
        <v>502779</v>
      </c>
      <c r="M114" s="19">
        <f t="shared" si="8"/>
        <v>511418</v>
      </c>
      <c r="N114" s="19">
        <f t="shared" si="8"/>
        <v>1014197</v>
      </c>
      <c r="O114" s="19">
        <f t="shared" si="8"/>
        <v>1905</v>
      </c>
      <c r="P114" s="19">
        <f t="shared" si="8"/>
        <v>1681</v>
      </c>
      <c r="Q114" s="19">
        <f t="shared" si="8"/>
        <v>3586</v>
      </c>
      <c r="R114" s="19">
        <f t="shared" si="8"/>
        <v>22246</v>
      </c>
      <c r="S114" s="19">
        <f t="shared" si="8"/>
        <v>22297</v>
      </c>
      <c r="T114" s="19">
        <f t="shared" si="8"/>
        <v>44543</v>
      </c>
      <c r="U114" s="19">
        <f t="shared" si="8"/>
        <v>1315</v>
      </c>
      <c r="V114" s="19">
        <f t="shared" si="8"/>
        <v>1601</v>
      </c>
      <c r="W114" s="19">
        <f t="shared" si="8"/>
        <v>2916</v>
      </c>
      <c r="X114" s="19">
        <f t="shared" si="8"/>
        <v>4787</v>
      </c>
      <c r="Y114" s="19">
        <f t="shared" si="8"/>
        <v>4531</v>
      </c>
      <c r="Z114" s="19">
        <f t="shared" si="8"/>
        <v>9318</v>
      </c>
      <c r="AA114" s="19">
        <f t="shared" si="8"/>
        <v>591556</v>
      </c>
      <c r="AB114" s="19">
        <f t="shared" si="8"/>
        <v>614453</v>
      </c>
      <c r="AC114" s="19">
        <f t="shared" si="8"/>
        <v>1206009</v>
      </c>
    </row>
    <row r="115" spans="2:29">
      <c r="B115" s="19" t="s">
        <v>20</v>
      </c>
      <c r="C115" s="19">
        <v>116764</v>
      </c>
      <c r="D115" s="19">
        <v>95088</v>
      </c>
      <c r="E115" s="19">
        <v>211852</v>
      </c>
      <c r="F115" s="19">
        <v>6345</v>
      </c>
      <c r="G115" s="19">
        <v>10399</v>
      </c>
      <c r="H115" s="19">
        <v>16744</v>
      </c>
      <c r="I115" s="19">
        <v>2053794</v>
      </c>
      <c r="J115" s="19">
        <v>2662855</v>
      </c>
      <c r="K115" s="19">
        <v>4716649</v>
      </c>
      <c r="L115" s="19">
        <v>16747674</v>
      </c>
      <c r="M115" s="19">
        <v>15909835</v>
      </c>
      <c r="N115" s="19">
        <v>32657509</v>
      </c>
      <c r="O115" s="19">
        <v>143723</v>
      </c>
      <c r="P115" s="19">
        <v>113464</v>
      </c>
      <c r="Q115" s="19">
        <v>257187</v>
      </c>
      <c r="R115" s="19">
        <v>1873568</v>
      </c>
      <c r="S115" s="19">
        <v>1105752</v>
      </c>
      <c r="T115" s="19">
        <v>2979320</v>
      </c>
      <c r="U115" s="19">
        <v>83841</v>
      </c>
      <c r="V115" s="19">
        <v>72070</v>
      </c>
      <c r="W115" s="19">
        <v>155911</v>
      </c>
      <c r="X115" s="19">
        <v>212201</v>
      </c>
      <c r="Y115" s="19">
        <v>173340</v>
      </c>
      <c r="Z115" s="19">
        <v>385541</v>
      </c>
      <c r="AA115" s="19">
        <v>21237910</v>
      </c>
      <c r="AB115" s="19">
        <v>20142803</v>
      </c>
      <c r="AC115" s="19">
        <v>41380713</v>
      </c>
    </row>
    <row r="116" spans="2:11">
      <c r="B116" s="4" t="s">
        <v>21</v>
      </c>
      <c r="C116" s="4"/>
      <c r="D116" s="4"/>
      <c r="E116" s="4"/>
      <c r="F116" s="4"/>
      <c r="G116" s="4"/>
      <c r="H116" s="4"/>
      <c r="I116" s="4"/>
      <c r="J116" s="4"/>
      <c r="K116" s="4"/>
    </row>
    <row r="119" customFormat="1" spans="2:17">
      <c r="B119" s="1" t="s">
        <v>89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29">
      <c r="B120" s="21" t="s">
        <v>1</v>
      </c>
      <c r="C120" s="22" t="s">
        <v>79</v>
      </c>
      <c r="D120" s="23"/>
      <c r="E120" s="24"/>
      <c r="F120" s="22" t="s">
        <v>80</v>
      </c>
      <c r="G120" s="23"/>
      <c r="H120" s="24"/>
      <c r="I120" s="22" t="s">
        <v>81</v>
      </c>
      <c r="J120" s="23"/>
      <c r="K120" s="24"/>
      <c r="L120" s="22" t="s">
        <v>82</v>
      </c>
      <c r="M120" s="23"/>
      <c r="N120" s="24"/>
      <c r="O120" s="22" t="s">
        <v>83</v>
      </c>
      <c r="P120" s="23"/>
      <c r="Q120" s="24"/>
      <c r="R120" s="22" t="s">
        <v>84</v>
      </c>
      <c r="S120" s="23"/>
      <c r="T120" s="24"/>
      <c r="U120" s="22" t="s">
        <v>85</v>
      </c>
      <c r="V120" s="23"/>
      <c r="W120" s="24"/>
      <c r="X120" s="22" t="s">
        <v>86</v>
      </c>
      <c r="Y120" s="23"/>
      <c r="Z120" s="24"/>
      <c r="AA120" s="22" t="s">
        <v>10</v>
      </c>
      <c r="AB120" s="23"/>
      <c r="AC120" s="24"/>
    </row>
    <row r="121" spans="2:29">
      <c r="B121" s="25"/>
      <c r="C121" s="18" t="s">
        <v>87</v>
      </c>
      <c r="D121" s="18" t="s">
        <v>88</v>
      </c>
      <c r="E121" s="18" t="s">
        <v>77</v>
      </c>
      <c r="F121" s="18" t="s">
        <v>87</v>
      </c>
      <c r="G121" s="18" t="s">
        <v>88</v>
      </c>
      <c r="H121" s="18" t="s">
        <v>77</v>
      </c>
      <c r="I121" s="18" t="s">
        <v>87</v>
      </c>
      <c r="J121" s="18" t="s">
        <v>88</v>
      </c>
      <c r="K121" s="18" t="s">
        <v>77</v>
      </c>
      <c r="L121" s="18" t="s">
        <v>87</v>
      </c>
      <c r="M121" s="18" t="s">
        <v>88</v>
      </c>
      <c r="N121" s="18" t="s">
        <v>77</v>
      </c>
      <c r="O121" s="18" t="s">
        <v>87</v>
      </c>
      <c r="P121" s="18" t="s">
        <v>88</v>
      </c>
      <c r="Q121" s="18" t="s">
        <v>77</v>
      </c>
      <c r="R121" s="18" t="s">
        <v>87</v>
      </c>
      <c r="S121" s="18" t="s">
        <v>88</v>
      </c>
      <c r="T121" s="18" t="s">
        <v>77</v>
      </c>
      <c r="U121" s="18" t="s">
        <v>87</v>
      </c>
      <c r="V121" s="18" t="s">
        <v>88</v>
      </c>
      <c r="W121" s="18" t="s">
        <v>77</v>
      </c>
      <c r="X121" s="18" t="s">
        <v>87</v>
      </c>
      <c r="Y121" s="18" t="s">
        <v>88</v>
      </c>
      <c r="Z121" s="18" t="s">
        <v>77</v>
      </c>
      <c r="AA121" s="18" t="s">
        <v>87</v>
      </c>
      <c r="AB121" s="18" t="s">
        <v>88</v>
      </c>
      <c r="AC121" s="18" t="s">
        <v>77</v>
      </c>
    </row>
    <row r="122" spans="2:29">
      <c r="B122" s="19" t="s">
        <v>30</v>
      </c>
      <c r="C122" s="19">
        <v>470</v>
      </c>
      <c r="D122" s="19">
        <v>258</v>
      </c>
      <c r="E122" s="19">
        <v>728</v>
      </c>
      <c r="F122" s="19">
        <v>56</v>
      </c>
      <c r="G122" s="19">
        <v>74</v>
      </c>
      <c r="H122" s="19">
        <v>130</v>
      </c>
      <c r="I122" s="19">
        <v>4281</v>
      </c>
      <c r="J122" s="19">
        <v>3678</v>
      </c>
      <c r="K122" s="19">
        <v>7959</v>
      </c>
      <c r="L122" s="19">
        <v>19091</v>
      </c>
      <c r="M122" s="19">
        <v>15895</v>
      </c>
      <c r="N122" s="19">
        <v>34986</v>
      </c>
      <c r="O122" s="19">
        <v>87</v>
      </c>
      <c r="P122" s="19">
        <v>68</v>
      </c>
      <c r="Q122" s="19">
        <v>155</v>
      </c>
      <c r="R122" s="19">
        <v>1370</v>
      </c>
      <c r="S122" s="19">
        <v>1081</v>
      </c>
      <c r="T122" s="19">
        <v>2451</v>
      </c>
      <c r="U122" s="19">
        <v>310</v>
      </c>
      <c r="V122" s="19">
        <v>162</v>
      </c>
      <c r="W122" s="19">
        <v>472</v>
      </c>
      <c r="X122" s="19">
        <v>1196</v>
      </c>
      <c r="Y122" s="19">
        <v>726</v>
      </c>
      <c r="Z122" s="19">
        <v>1922</v>
      </c>
      <c r="AA122" s="19">
        <v>26861</v>
      </c>
      <c r="AB122" s="19">
        <v>21942</v>
      </c>
      <c r="AC122" s="19">
        <v>48803</v>
      </c>
    </row>
    <row r="123" spans="2:29">
      <c r="B123" s="19" t="s">
        <v>12</v>
      </c>
      <c r="C123" s="19">
        <v>3648</v>
      </c>
      <c r="D123" s="19">
        <v>2356</v>
      </c>
      <c r="E123" s="19">
        <v>6004</v>
      </c>
      <c r="F123" s="19">
        <v>126</v>
      </c>
      <c r="G123" s="19">
        <v>180</v>
      </c>
      <c r="H123" s="19">
        <v>306</v>
      </c>
      <c r="I123" s="19">
        <v>13634</v>
      </c>
      <c r="J123" s="19">
        <v>20125</v>
      </c>
      <c r="K123" s="19">
        <v>33759</v>
      </c>
      <c r="L123" s="19">
        <v>282547</v>
      </c>
      <c r="M123" s="19">
        <v>295148</v>
      </c>
      <c r="N123" s="19">
        <v>577695</v>
      </c>
      <c r="O123" s="19">
        <v>389</v>
      </c>
      <c r="P123" s="19">
        <v>630</v>
      </c>
      <c r="Q123" s="19">
        <v>1019</v>
      </c>
      <c r="R123" s="19">
        <v>12627</v>
      </c>
      <c r="S123" s="19">
        <v>9364</v>
      </c>
      <c r="T123" s="19">
        <v>21991</v>
      </c>
      <c r="U123" s="19">
        <v>387</v>
      </c>
      <c r="V123" s="19">
        <v>785</v>
      </c>
      <c r="W123" s="19">
        <v>1172</v>
      </c>
      <c r="X123" s="19">
        <v>2459</v>
      </c>
      <c r="Y123" s="19">
        <v>2783</v>
      </c>
      <c r="Z123" s="19">
        <v>5242</v>
      </c>
      <c r="AA123" s="19">
        <v>315817</v>
      </c>
      <c r="AB123" s="19">
        <v>331371</v>
      </c>
      <c r="AC123" s="19">
        <v>647188</v>
      </c>
    </row>
    <row r="124" spans="2:29">
      <c r="B124" s="19" t="s">
        <v>13</v>
      </c>
      <c r="C124" s="19">
        <v>624</v>
      </c>
      <c r="D124" s="19">
        <v>569</v>
      </c>
      <c r="E124" s="19">
        <v>1193</v>
      </c>
      <c r="F124" s="19"/>
      <c r="G124" s="19">
        <v>12</v>
      </c>
      <c r="H124" s="19">
        <v>12</v>
      </c>
      <c r="I124" s="19">
        <v>3099</v>
      </c>
      <c r="J124" s="19">
        <v>4070</v>
      </c>
      <c r="K124" s="19">
        <v>7169</v>
      </c>
      <c r="L124" s="19">
        <v>60239</v>
      </c>
      <c r="M124" s="19">
        <v>59595</v>
      </c>
      <c r="N124" s="19">
        <v>119834</v>
      </c>
      <c r="O124" s="19">
        <v>345</v>
      </c>
      <c r="P124" s="19">
        <v>222</v>
      </c>
      <c r="Q124" s="19">
        <v>567</v>
      </c>
      <c r="R124" s="19">
        <v>1615</v>
      </c>
      <c r="S124" s="19">
        <v>2575</v>
      </c>
      <c r="T124" s="19">
        <v>4190</v>
      </c>
      <c r="U124" s="19">
        <v>160</v>
      </c>
      <c r="V124" s="19">
        <v>186</v>
      </c>
      <c r="W124" s="19">
        <v>346</v>
      </c>
      <c r="X124" s="19"/>
      <c r="Y124" s="19"/>
      <c r="Z124" s="19"/>
      <c r="AA124" s="19">
        <v>66082</v>
      </c>
      <c r="AB124" s="19">
        <v>67229</v>
      </c>
      <c r="AC124" s="19">
        <v>133311</v>
      </c>
    </row>
    <row r="125" spans="2:29">
      <c r="B125" s="19" t="s">
        <v>14</v>
      </c>
      <c r="C125" s="19">
        <v>469</v>
      </c>
      <c r="D125" s="19">
        <v>364</v>
      </c>
      <c r="E125" s="19">
        <v>833</v>
      </c>
      <c r="F125" s="19"/>
      <c r="G125" s="19"/>
      <c r="H125" s="19"/>
      <c r="I125" s="19">
        <v>3125</v>
      </c>
      <c r="J125" s="19">
        <v>4882</v>
      </c>
      <c r="K125" s="19">
        <v>8007</v>
      </c>
      <c r="L125" s="19">
        <v>35316</v>
      </c>
      <c r="M125" s="19">
        <v>43731</v>
      </c>
      <c r="N125" s="19">
        <v>79047</v>
      </c>
      <c r="O125" s="19">
        <v>42</v>
      </c>
      <c r="P125" s="19">
        <v>37</v>
      </c>
      <c r="Q125" s="19">
        <v>79</v>
      </c>
      <c r="R125" s="19">
        <v>1300</v>
      </c>
      <c r="S125" s="19">
        <v>2194</v>
      </c>
      <c r="T125" s="19">
        <v>3494</v>
      </c>
      <c r="U125" s="19">
        <v>172</v>
      </c>
      <c r="V125" s="19">
        <v>214</v>
      </c>
      <c r="W125" s="19">
        <v>386</v>
      </c>
      <c r="X125" s="19">
        <v>73</v>
      </c>
      <c r="Y125" s="19">
        <v>54</v>
      </c>
      <c r="Z125" s="19">
        <v>127</v>
      </c>
      <c r="AA125" s="19">
        <v>40497</v>
      </c>
      <c r="AB125" s="19">
        <v>51476</v>
      </c>
      <c r="AC125" s="19">
        <v>91973</v>
      </c>
    </row>
    <row r="126" spans="2:29">
      <c r="B126" s="19" t="s">
        <v>15</v>
      </c>
      <c r="C126" s="19">
        <v>551</v>
      </c>
      <c r="D126" s="19">
        <v>436</v>
      </c>
      <c r="E126" s="19">
        <v>987</v>
      </c>
      <c r="F126" s="19">
        <v>56</v>
      </c>
      <c r="G126" s="19">
        <v>59</v>
      </c>
      <c r="H126" s="19">
        <v>115</v>
      </c>
      <c r="I126" s="19">
        <v>1127</v>
      </c>
      <c r="J126" s="19">
        <v>1313</v>
      </c>
      <c r="K126" s="19">
        <v>2440</v>
      </c>
      <c r="L126" s="19">
        <v>13723</v>
      </c>
      <c r="M126" s="19">
        <v>12815</v>
      </c>
      <c r="N126" s="19">
        <v>26538</v>
      </c>
      <c r="O126" s="19"/>
      <c r="P126" s="19"/>
      <c r="Q126" s="19"/>
      <c r="R126" s="19">
        <v>698</v>
      </c>
      <c r="S126" s="19">
        <v>1435</v>
      </c>
      <c r="T126" s="19">
        <v>2133</v>
      </c>
      <c r="U126" s="19"/>
      <c r="V126" s="19">
        <v>20</v>
      </c>
      <c r="W126" s="19">
        <v>20</v>
      </c>
      <c r="X126" s="19">
        <v>29</v>
      </c>
      <c r="Y126" s="19">
        <v>23</v>
      </c>
      <c r="Z126" s="19">
        <v>52</v>
      </c>
      <c r="AA126" s="19">
        <v>16184</v>
      </c>
      <c r="AB126" s="19">
        <v>16101</v>
      </c>
      <c r="AC126" s="19">
        <v>32285</v>
      </c>
    </row>
    <row r="127" spans="2:29">
      <c r="B127" s="19" t="s">
        <v>16</v>
      </c>
      <c r="C127" s="19">
        <v>279</v>
      </c>
      <c r="D127" s="19">
        <v>314</v>
      </c>
      <c r="E127" s="19">
        <v>593</v>
      </c>
      <c r="F127" s="19">
        <v>23</v>
      </c>
      <c r="G127" s="19">
        <v>30</v>
      </c>
      <c r="H127" s="19">
        <v>53</v>
      </c>
      <c r="I127" s="19">
        <v>2077</v>
      </c>
      <c r="J127" s="19">
        <v>2865</v>
      </c>
      <c r="K127" s="19">
        <v>4942</v>
      </c>
      <c r="L127" s="19">
        <v>17094</v>
      </c>
      <c r="M127" s="19">
        <v>18734</v>
      </c>
      <c r="N127" s="19">
        <v>35828</v>
      </c>
      <c r="O127" s="19"/>
      <c r="P127" s="19">
        <v>19</v>
      </c>
      <c r="Q127" s="19">
        <v>19</v>
      </c>
      <c r="R127" s="19">
        <v>841</v>
      </c>
      <c r="S127" s="19">
        <v>1172</v>
      </c>
      <c r="T127" s="19">
        <v>2013</v>
      </c>
      <c r="U127" s="19">
        <v>98</v>
      </c>
      <c r="V127" s="19">
        <v>99</v>
      </c>
      <c r="W127" s="19">
        <v>197</v>
      </c>
      <c r="X127" s="19">
        <v>6</v>
      </c>
      <c r="Y127" s="19"/>
      <c r="Z127" s="19">
        <v>6</v>
      </c>
      <c r="AA127" s="19">
        <v>20418</v>
      </c>
      <c r="AB127" s="19">
        <v>23233</v>
      </c>
      <c r="AC127" s="19">
        <v>43651</v>
      </c>
    </row>
    <row r="128" spans="2:29">
      <c r="B128" s="19" t="s">
        <v>17</v>
      </c>
      <c r="C128" s="19">
        <v>115</v>
      </c>
      <c r="D128" s="19">
        <v>80</v>
      </c>
      <c r="E128" s="19">
        <v>195</v>
      </c>
      <c r="F128" s="19">
        <v>34</v>
      </c>
      <c r="G128" s="19">
        <v>30</v>
      </c>
      <c r="H128" s="19">
        <v>64</v>
      </c>
      <c r="I128" s="19">
        <v>1633</v>
      </c>
      <c r="J128" s="19">
        <v>2312</v>
      </c>
      <c r="K128" s="19">
        <v>3945</v>
      </c>
      <c r="L128" s="19">
        <v>10347</v>
      </c>
      <c r="M128" s="19">
        <v>10389</v>
      </c>
      <c r="N128" s="19">
        <v>20736</v>
      </c>
      <c r="O128" s="19"/>
      <c r="P128" s="19"/>
      <c r="Q128" s="19"/>
      <c r="R128" s="19">
        <v>1072</v>
      </c>
      <c r="S128" s="19">
        <v>1141</v>
      </c>
      <c r="T128" s="19">
        <v>2213</v>
      </c>
      <c r="U128" s="19">
        <v>61</v>
      </c>
      <c r="V128" s="19">
        <v>11</v>
      </c>
      <c r="W128" s="19">
        <v>72</v>
      </c>
      <c r="X128" s="19">
        <v>153</v>
      </c>
      <c r="Y128" s="19">
        <v>222</v>
      </c>
      <c r="Z128" s="19">
        <v>375</v>
      </c>
      <c r="AA128" s="19">
        <v>13415</v>
      </c>
      <c r="AB128" s="19">
        <v>14185</v>
      </c>
      <c r="AC128" s="19">
        <v>27600</v>
      </c>
    </row>
    <row r="129" spans="2:29">
      <c r="B129" s="19" t="s">
        <v>18</v>
      </c>
      <c r="C129" s="19">
        <v>452</v>
      </c>
      <c r="D129" s="19">
        <v>220</v>
      </c>
      <c r="E129" s="19">
        <v>672</v>
      </c>
      <c r="F129" s="19">
        <v>2</v>
      </c>
      <c r="G129" s="19">
        <v>10</v>
      </c>
      <c r="H129" s="19">
        <v>12</v>
      </c>
      <c r="I129" s="19">
        <v>2536</v>
      </c>
      <c r="J129" s="19">
        <v>2425</v>
      </c>
      <c r="K129" s="19">
        <v>4961</v>
      </c>
      <c r="L129" s="19">
        <v>35886</v>
      </c>
      <c r="M129" s="19">
        <v>32179</v>
      </c>
      <c r="N129" s="19">
        <v>68065</v>
      </c>
      <c r="O129" s="19">
        <v>47</v>
      </c>
      <c r="P129" s="19">
        <v>107</v>
      </c>
      <c r="Q129" s="19">
        <v>154</v>
      </c>
      <c r="R129" s="19">
        <v>2225</v>
      </c>
      <c r="S129" s="19">
        <v>2603</v>
      </c>
      <c r="T129" s="19">
        <v>4828</v>
      </c>
      <c r="U129" s="19">
        <v>15</v>
      </c>
      <c r="V129" s="19">
        <v>13</v>
      </c>
      <c r="W129" s="19">
        <v>28</v>
      </c>
      <c r="X129" s="19">
        <v>871</v>
      </c>
      <c r="Y129" s="19">
        <v>723</v>
      </c>
      <c r="Z129" s="19">
        <v>1594</v>
      </c>
      <c r="AA129" s="19">
        <v>42034</v>
      </c>
      <c r="AB129" s="19">
        <v>38280</v>
      </c>
      <c r="AC129" s="19">
        <v>80314</v>
      </c>
    </row>
    <row r="130" spans="2:29">
      <c r="B130" s="19" t="s">
        <v>19</v>
      </c>
      <c r="C130" s="19">
        <f>SUM(C122:C129)</f>
        <v>6608</v>
      </c>
      <c r="D130" s="19">
        <f t="shared" ref="D130:AC130" si="9">SUM(D122:D129)</f>
        <v>4597</v>
      </c>
      <c r="E130" s="19">
        <f t="shared" si="9"/>
        <v>11205</v>
      </c>
      <c r="F130" s="19">
        <f t="shared" si="9"/>
        <v>297</v>
      </c>
      <c r="G130" s="19">
        <f t="shared" si="9"/>
        <v>395</v>
      </c>
      <c r="H130" s="19">
        <f t="shared" si="9"/>
        <v>692</v>
      </c>
      <c r="I130" s="19">
        <f t="shared" si="9"/>
        <v>31512</v>
      </c>
      <c r="J130" s="19">
        <f t="shared" si="9"/>
        <v>41670</v>
      </c>
      <c r="K130" s="19">
        <f t="shared" si="9"/>
        <v>73182</v>
      </c>
      <c r="L130" s="19">
        <f t="shared" si="9"/>
        <v>474243</v>
      </c>
      <c r="M130" s="19">
        <f t="shared" si="9"/>
        <v>488486</v>
      </c>
      <c r="N130" s="19">
        <f t="shared" si="9"/>
        <v>962729</v>
      </c>
      <c r="O130" s="19">
        <f t="shared" si="9"/>
        <v>910</v>
      </c>
      <c r="P130" s="19">
        <f t="shared" si="9"/>
        <v>1083</v>
      </c>
      <c r="Q130" s="19">
        <f t="shared" si="9"/>
        <v>1993</v>
      </c>
      <c r="R130" s="19">
        <f t="shared" si="9"/>
        <v>21748</v>
      </c>
      <c r="S130" s="19">
        <f t="shared" si="9"/>
        <v>21565</v>
      </c>
      <c r="T130" s="19">
        <f t="shared" si="9"/>
        <v>43313</v>
      </c>
      <c r="U130" s="19">
        <f t="shared" si="9"/>
        <v>1203</v>
      </c>
      <c r="V130" s="19">
        <f t="shared" si="9"/>
        <v>1490</v>
      </c>
      <c r="W130" s="19">
        <f t="shared" si="9"/>
        <v>2693</v>
      </c>
      <c r="X130" s="19">
        <f t="shared" si="9"/>
        <v>4787</v>
      </c>
      <c r="Y130" s="19">
        <f t="shared" si="9"/>
        <v>4531</v>
      </c>
      <c r="Z130" s="19">
        <f t="shared" si="9"/>
        <v>9318</v>
      </c>
      <c r="AA130" s="19">
        <f t="shared" si="9"/>
        <v>541308</v>
      </c>
      <c r="AB130" s="19">
        <f t="shared" si="9"/>
        <v>563817</v>
      </c>
      <c r="AC130" s="19">
        <f t="shared" si="9"/>
        <v>1105125</v>
      </c>
    </row>
    <row r="131" spans="2:29">
      <c r="B131" s="19" t="s">
        <v>20</v>
      </c>
      <c r="C131" s="19">
        <v>116756</v>
      </c>
      <c r="D131" s="19">
        <v>95086</v>
      </c>
      <c r="E131" s="19">
        <v>211842</v>
      </c>
      <c r="F131" s="19">
        <v>6345</v>
      </c>
      <c r="G131" s="19">
        <v>10399</v>
      </c>
      <c r="H131" s="19">
        <v>16744</v>
      </c>
      <c r="I131" s="19">
        <v>1496213</v>
      </c>
      <c r="J131" s="19">
        <v>1955015</v>
      </c>
      <c r="K131" s="19">
        <v>3451228</v>
      </c>
      <c r="L131" s="19">
        <v>15009256</v>
      </c>
      <c r="M131" s="19">
        <v>14687217</v>
      </c>
      <c r="N131" s="19">
        <v>29696473</v>
      </c>
      <c r="O131" s="19">
        <v>69158</v>
      </c>
      <c r="P131" s="19">
        <v>60147</v>
      </c>
      <c r="Q131" s="19">
        <v>129305</v>
      </c>
      <c r="R131" s="19">
        <v>1797136</v>
      </c>
      <c r="S131" s="19">
        <v>1021519</v>
      </c>
      <c r="T131" s="19">
        <v>2818655</v>
      </c>
      <c r="U131" s="19">
        <v>52362</v>
      </c>
      <c r="V131" s="19">
        <v>47042</v>
      </c>
      <c r="W131" s="19">
        <v>99404</v>
      </c>
      <c r="X131" s="19">
        <v>211932</v>
      </c>
      <c r="Y131" s="19">
        <v>173256</v>
      </c>
      <c r="Z131" s="19">
        <v>385188</v>
      </c>
      <c r="AA131" s="19">
        <v>18759158</v>
      </c>
      <c r="AB131" s="19">
        <v>18049681</v>
      </c>
      <c r="AC131" s="19">
        <v>36808839</v>
      </c>
    </row>
    <row r="132" spans="2:11">
      <c r="B132" s="4" t="s">
        <v>21</v>
      </c>
      <c r="C132" s="4"/>
      <c r="D132" s="4"/>
      <c r="E132" s="4"/>
      <c r="F132" s="4"/>
      <c r="G132" s="4"/>
      <c r="H132" s="4"/>
      <c r="I132" s="4"/>
      <c r="J132" s="4"/>
      <c r="K132" s="4"/>
    </row>
    <row r="135" customFormat="1" spans="2:17">
      <c r="B135" s="1" t="s">
        <v>90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29">
      <c r="B136" s="21" t="s">
        <v>1</v>
      </c>
      <c r="C136" s="22" t="s">
        <v>79</v>
      </c>
      <c r="D136" s="23"/>
      <c r="E136" s="24"/>
      <c r="F136" s="22" t="s">
        <v>80</v>
      </c>
      <c r="G136" s="23"/>
      <c r="H136" s="24"/>
      <c r="I136" s="22" t="s">
        <v>81</v>
      </c>
      <c r="J136" s="23"/>
      <c r="K136" s="24"/>
      <c r="L136" s="22" t="s">
        <v>82</v>
      </c>
      <c r="M136" s="23"/>
      <c r="N136" s="24"/>
      <c r="O136" s="22" t="s">
        <v>83</v>
      </c>
      <c r="P136" s="23"/>
      <c r="Q136" s="24"/>
      <c r="R136" s="22" t="s">
        <v>84</v>
      </c>
      <c r="S136" s="23"/>
      <c r="T136" s="24"/>
      <c r="U136" s="22" t="s">
        <v>85</v>
      </c>
      <c r="V136" s="23"/>
      <c r="W136" s="24"/>
      <c r="X136" s="22" t="s">
        <v>86</v>
      </c>
      <c r="Y136" s="23"/>
      <c r="Z136" s="24"/>
      <c r="AA136" s="22" t="s">
        <v>10</v>
      </c>
      <c r="AB136" s="23"/>
      <c r="AC136" s="24"/>
    </row>
    <row r="137" spans="2:29">
      <c r="B137" s="25"/>
      <c r="C137" s="18" t="s">
        <v>87</v>
      </c>
      <c r="D137" s="18" t="s">
        <v>88</v>
      </c>
      <c r="E137" s="18" t="s">
        <v>77</v>
      </c>
      <c r="F137" s="18" t="s">
        <v>87</v>
      </c>
      <c r="G137" s="18" t="s">
        <v>88</v>
      </c>
      <c r="H137" s="18" t="s">
        <v>77</v>
      </c>
      <c r="I137" s="18" t="s">
        <v>87</v>
      </c>
      <c r="J137" s="18" t="s">
        <v>88</v>
      </c>
      <c r="K137" s="18" t="s">
        <v>77</v>
      </c>
      <c r="L137" s="18" t="s">
        <v>87</v>
      </c>
      <c r="M137" s="18" t="s">
        <v>88</v>
      </c>
      <c r="N137" s="18" t="s">
        <v>77</v>
      </c>
      <c r="O137" s="18" t="s">
        <v>87</v>
      </c>
      <c r="P137" s="18" t="s">
        <v>88</v>
      </c>
      <c r="Q137" s="18" t="s">
        <v>77</v>
      </c>
      <c r="R137" s="18" t="s">
        <v>87</v>
      </c>
      <c r="S137" s="18" t="s">
        <v>88</v>
      </c>
      <c r="T137" s="18" t="s">
        <v>77</v>
      </c>
      <c r="U137" s="18" t="s">
        <v>87</v>
      </c>
      <c r="V137" s="18" t="s">
        <v>88</v>
      </c>
      <c r="W137" s="18" t="s">
        <v>77</v>
      </c>
      <c r="X137" s="18" t="s">
        <v>87</v>
      </c>
      <c r="Y137" s="18" t="s">
        <v>88</v>
      </c>
      <c r="Z137" s="18" t="s">
        <v>77</v>
      </c>
      <c r="AA137" s="18" t="s">
        <v>87</v>
      </c>
      <c r="AB137" s="18" t="s">
        <v>88</v>
      </c>
      <c r="AC137" s="18" t="s">
        <v>77</v>
      </c>
    </row>
    <row r="138" spans="2:29">
      <c r="B138" s="19" t="s">
        <v>30</v>
      </c>
      <c r="C138" s="19"/>
      <c r="D138" s="19"/>
      <c r="E138" s="19"/>
      <c r="F138" s="19"/>
      <c r="G138" s="19"/>
      <c r="H138" s="19"/>
      <c r="I138" s="19">
        <v>1342</v>
      </c>
      <c r="J138" s="19">
        <v>2136</v>
      </c>
      <c r="K138" s="19">
        <v>3478</v>
      </c>
      <c r="L138" s="19">
        <v>3219</v>
      </c>
      <c r="M138" s="19">
        <v>4122</v>
      </c>
      <c r="N138" s="19">
        <v>7341</v>
      </c>
      <c r="O138" s="19">
        <v>10</v>
      </c>
      <c r="P138" s="19">
        <v>12</v>
      </c>
      <c r="Q138" s="19">
        <v>22</v>
      </c>
      <c r="R138" s="19">
        <v>33</v>
      </c>
      <c r="S138" s="19">
        <v>58</v>
      </c>
      <c r="T138" s="19">
        <v>91</v>
      </c>
      <c r="U138" s="19"/>
      <c r="V138" s="19"/>
      <c r="W138" s="19"/>
      <c r="X138" s="19"/>
      <c r="Y138" s="19"/>
      <c r="Z138" s="19"/>
      <c r="AA138" s="19">
        <v>4604</v>
      </c>
      <c r="AB138" s="19">
        <v>6328</v>
      </c>
      <c r="AC138" s="19">
        <v>10932</v>
      </c>
    </row>
    <row r="139" spans="2:29">
      <c r="B139" s="19" t="s">
        <v>12</v>
      </c>
      <c r="C139" s="19"/>
      <c r="D139" s="19"/>
      <c r="E139" s="19"/>
      <c r="F139" s="19"/>
      <c r="G139" s="19"/>
      <c r="H139" s="19"/>
      <c r="I139" s="19">
        <v>9827</v>
      </c>
      <c r="J139" s="19">
        <v>13203</v>
      </c>
      <c r="K139" s="19">
        <v>23030</v>
      </c>
      <c r="L139" s="19">
        <v>15329</v>
      </c>
      <c r="M139" s="19">
        <v>9687</v>
      </c>
      <c r="N139" s="19">
        <v>25016</v>
      </c>
      <c r="O139" s="19">
        <v>595</v>
      </c>
      <c r="P139" s="19">
        <v>316</v>
      </c>
      <c r="Q139" s="19">
        <v>911</v>
      </c>
      <c r="R139" s="19">
        <v>345</v>
      </c>
      <c r="S139" s="19">
        <v>450</v>
      </c>
      <c r="T139" s="19">
        <v>795</v>
      </c>
      <c r="U139" s="19">
        <v>72</v>
      </c>
      <c r="V139" s="19">
        <v>81</v>
      </c>
      <c r="W139" s="19">
        <v>153</v>
      </c>
      <c r="X139" s="19"/>
      <c r="Y139" s="19"/>
      <c r="Z139" s="19"/>
      <c r="AA139" s="19">
        <v>26168</v>
      </c>
      <c r="AB139" s="19">
        <v>23737</v>
      </c>
      <c r="AC139" s="19">
        <v>49905</v>
      </c>
    </row>
    <row r="140" spans="2:29">
      <c r="B140" s="19" t="s">
        <v>13</v>
      </c>
      <c r="C140" s="19"/>
      <c r="D140" s="19"/>
      <c r="E140" s="19"/>
      <c r="F140" s="19"/>
      <c r="G140" s="19"/>
      <c r="H140" s="19"/>
      <c r="I140" s="19">
        <v>1714</v>
      </c>
      <c r="J140" s="19">
        <v>1579</v>
      </c>
      <c r="K140" s="19">
        <v>3293</v>
      </c>
      <c r="L140" s="19">
        <v>1007</v>
      </c>
      <c r="M140" s="19">
        <v>666</v>
      </c>
      <c r="N140" s="19">
        <v>1673</v>
      </c>
      <c r="O140" s="19">
        <v>51</v>
      </c>
      <c r="P140" s="19">
        <v>47</v>
      </c>
      <c r="Q140" s="19">
        <v>98</v>
      </c>
      <c r="R140" s="19">
        <v>22</v>
      </c>
      <c r="S140" s="19">
        <v>32</v>
      </c>
      <c r="T140" s="19">
        <v>54</v>
      </c>
      <c r="U140" s="19">
        <v>40</v>
      </c>
      <c r="V140" s="19">
        <v>30</v>
      </c>
      <c r="W140" s="19">
        <v>70</v>
      </c>
      <c r="X140" s="19" t="s">
        <v>91</v>
      </c>
      <c r="Y140" s="19"/>
      <c r="Z140" s="19"/>
      <c r="AA140" s="19">
        <v>2834</v>
      </c>
      <c r="AB140" s="19">
        <v>2354</v>
      </c>
      <c r="AC140" s="19">
        <v>5188</v>
      </c>
    </row>
    <row r="141" spans="2:29">
      <c r="B141" s="19" t="s">
        <v>14</v>
      </c>
      <c r="C141" s="19"/>
      <c r="D141" s="19"/>
      <c r="E141" s="19"/>
      <c r="F141" s="19"/>
      <c r="G141" s="19"/>
      <c r="H141" s="19"/>
      <c r="I141" s="19">
        <v>914</v>
      </c>
      <c r="J141" s="19">
        <v>1242</v>
      </c>
      <c r="K141" s="19">
        <v>2156</v>
      </c>
      <c r="L141" s="19">
        <v>1524</v>
      </c>
      <c r="M141" s="19">
        <v>1628</v>
      </c>
      <c r="N141" s="19">
        <v>3152</v>
      </c>
      <c r="O141" s="19">
        <v>135</v>
      </c>
      <c r="P141" s="19">
        <v>92</v>
      </c>
      <c r="Q141" s="19">
        <v>227</v>
      </c>
      <c r="R141" s="19">
        <v>34</v>
      </c>
      <c r="S141" s="19">
        <v>42</v>
      </c>
      <c r="T141" s="19">
        <v>76</v>
      </c>
      <c r="U141" s="19" t="s">
        <v>91</v>
      </c>
      <c r="V141" s="19"/>
      <c r="W141" s="19"/>
      <c r="X141" s="19"/>
      <c r="Y141" s="19"/>
      <c r="Z141" s="19"/>
      <c r="AA141" s="19">
        <v>2607</v>
      </c>
      <c r="AB141" s="19">
        <v>3004</v>
      </c>
      <c r="AC141" s="19">
        <v>5611</v>
      </c>
    </row>
    <row r="142" spans="2:29">
      <c r="B142" s="19" t="s">
        <v>15</v>
      </c>
      <c r="C142" s="19"/>
      <c r="D142" s="19"/>
      <c r="E142" s="19"/>
      <c r="F142" s="19"/>
      <c r="G142" s="19"/>
      <c r="H142" s="19"/>
      <c r="I142" s="19">
        <v>865</v>
      </c>
      <c r="J142" s="19">
        <v>1165</v>
      </c>
      <c r="K142" s="19">
        <v>2030</v>
      </c>
      <c r="L142" s="19">
        <v>2079</v>
      </c>
      <c r="M142" s="19">
        <v>2156</v>
      </c>
      <c r="N142" s="19">
        <v>4235</v>
      </c>
      <c r="O142" s="19">
        <v>61</v>
      </c>
      <c r="P142" s="19">
        <v>42</v>
      </c>
      <c r="Q142" s="19">
        <v>103</v>
      </c>
      <c r="R142" s="19">
        <v>12</v>
      </c>
      <c r="S142" s="19">
        <v>45</v>
      </c>
      <c r="T142" s="19">
        <v>57</v>
      </c>
      <c r="U142" s="19" t="s">
        <v>91</v>
      </c>
      <c r="V142" s="19"/>
      <c r="W142" s="19"/>
      <c r="X142" s="19"/>
      <c r="Y142" s="19"/>
      <c r="Z142" s="19"/>
      <c r="AA142" s="19">
        <v>3017</v>
      </c>
      <c r="AB142" s="19">
        <v>3408</v>
      </c>
      <c r="AC142" s="19">
        <v>6425</v>
      </c>
    </row>
    <row r="143" spans="2:29">
      <c r="B143" s="19" t="s">
        <v>16</v>
      </c>
      <c r="C143" s="19"/>
      <c r="D143" s="19"/>
      <c r="E143" s="19"/>
      <c r="F143" s="19"/>
      <c r="G143" s="19"/>
      <c r="H143" s="19"/>
      <c r="I143" s="19">
        <v>766</v>
      </c>
      <c r="J143" s="19">
        <v>1387</v>
      </c>
      <c r="K143" s="19">
        <v>2153</v>
      </c>
      <c r="L143" s="19">
        <v>506</v>
      </c>
      <c r="M143" s="19">
        <v>494</v>
      </c>
      <c r="N143" s="19">
        <v>1000</v>
      </c>
      <c r="O143" s="19">
        <v>42</v>
      </c>
      <c r="P143" s="19">
        <v>52</v>
      </c>
      <c r="Q143" s="19">
        <v>94</v>
      </c>
      <c r="R143" s="19">
        <v>18</v>
      </c>
      <c r="S143" s="19">
        <v>38</v>
      </c>
      <c r="T143" s="19">
        <v>56</v>
      </c>
      <c r="U143" s="19" t="s">
        <v>91</v>
      </c>
      <c r="V143" s="19"/>
      <c r="W143" s="19"/>
      <c r="X143" s="19"/>
      <c r="Y143" s="19"/>
      <c r="Z143" s="19"/>
      <c r="AA143" s="19">
        <v>1332</v>
      </c>
      <c r="AB143" s="19">
        <v>1971</v>
      </c>
      <c r="AC143" s="19">
        <v>3303</v>
      </c>
    </row>
    <row r="144" spans="2:29">
      <c r="B144" s="19" t="s">
        <v>17</v>
      </c>
      <c r="C144" s="19"/>
      <c r="D144" s="19"/>
      <c r="E144" s="19"/>
      <c r="F144" s="19"/>
      <c r="G144" s="19"/>
      <c r="H144" s="19"/>
      <c r="I144" s="19">
        <v>1296</v>
      </c>
      <c r="J144" s="19">
        <v>1689</v>
      </c>
      <c r="K144" s="19">
        <v>2985</v>
      </c>
      <c r="L144" s="19">
        <v>1948</v>
      </c>
      <c r="M144" s="19">
        <v>2144</v>
      </c>
      <c r="N144" s="19">
        <v>4092</v>
      </c>
      <c r="O144" s="19">
        <v>32</v>
      </c>
      <c r="P144" s="19">
        <v>11</v>
      </c>
      <c r="Q144" s="19">
        <v>43</v>
      </c>
      <c r="R144" s="19">
        <v>16</v>
      </c>
      <c r="S144" s="19">
        <v>38</v>
      </c>
      <c r="T144" s="19">
        <v>54</v>
      </c>
      <c r="U144" s="19" t="s">
        <v>91</v>
      </c>
      <c r="V144" s="19"/>
      <c r="W144" s="19"/>
      <c r="X144" s="19"/>
      <c r="Y144" s="19"/>
      <c r="Z144" s="19"/>
      <c r="AA144" s="19">
        <v>3292</v>
      </c>
      <c r="AB144" s="19">
        <v>3882</v>
      </c>
      <c r="AC144" s="19">
        <v>7174</v>
      </c>
    </row>
    <row r="145" spans="2:29">
      <c r="B145" s="19" t="s">
        <v>18</v>
      </c>
      <c r="C145" s="19"/>
      <c r="D145" s="19"/>
      <c r="E145" s="19"/>
      <c r="F145" s="19"/>
      <c r="G145" s="19"/>
      <c r="H145" s="19"/>
      <c r="I145" s="19">
        <v>3383</v>
      </c>
      <c r="J145" s="19">
        <v>3862</v>
      </c>
      <c r="K145" s="19">
        <v>7245</v>
      </c>
      <c r="L145" s="19">
        <v>2924</v>
      </c>
      <c r="M145" s="19">
        <v>2035</v>
      </c>
      <c r="N145" s="19">
        <v>4959</v>
      </c>
      <c r="O145" s="19">
        <v>69</v>
      </c>
      <c r="P145" s="19">
        <v>26</v>
      </c>
      <c r="Q145" s="19">
        <v>95</v>
      </c>
      <c r="R145" s="19">
        <v>18</v>
      </c>
      <c r="S145" s="19">
        <v>29</v>
      </c>
      <c r="T145" s="19">
        <v>47</v>
      </c>
      <c r="U145" s="19" t="s">
        <v>91</v>
      </c>
      <c r="V145" s="19"/>
      <c r="W145" s="19"/>
      <c r="X145" s="19"/>
      <c r="Y145" s="19"/>
      <c r="Z145" s="19"/>
      <c r="AA145" s="19">
        <v>6394</v>
      </c>
      <c r="AB145" s="19">
        <v>5952</v>
      </c>
      <c r="AC145" s="19">
        <v>12346</v>
      </c>
    </row>
    <row r="146" spans="2:29">
      <c r="B146" s="19" t="s">
        <v>19</v>
      </c>
      <c r="C146" s="19">
        <f>SUM(C138:C145)</f>
        <v>0</v>
      </c>
      <c r="D146" s="19">
        <f t="shared" ref="D146:AC146" si="10">SUM(D138:D145)</f>
        <v>0</v>
      </c>
      <c r="E146" s="19">
        <f t="shared" si="10"/>
        <v>0</v>
      </c>
      <c r="F146" s="19">
        <f t="shared" si="10"/>
        <v>0</v>
      </c>
      <c r="G146" s="19">
        <f t="shared" si="10"/>
        <v>0</v>
      </c>
      <c r="H146" s="19">
        <f t="shared" si="10"/>
        <v>0</v>
      </c>
      <c r="I146" s="19">
        <f t="shared" si="10"/>
        <v>20107</v>
      </c>
      <c r="J146" s="19">
        <f t="shared" si="10"/>
        <v>26263</v>
      </c>
      <c r="K146" s="19">
        <f t="shared" si="10"/>
        <v>46370</v>
      </c>
      <c r="L146" s="19">
        <f t="shared" si="10"/>
        <v>28536</v>
      </c>
      <c r="M146" s="19">
        <f t="shared" si="10"/>
        <v>22932</v>
      </c>
      <c r="N146" s="19">
        <f t="shared" si="10"/>
        <v>51468</v>
      </c>
      <c r="O146" s="19">
        <f t="shared" si="10"/>
        <v>995</v>
      </c>
      <c r="P146" s="19">
        <f t="shared" si="10"/>
        <v>598</v>
      </c>
      <c r="Q146" s="19">
        <f t="shared" si="10"/>
        <v>1593</v>
      </c>
      <c r="R146" s="19">
        <f t="shared" si="10"/>
        <v>498</v>
      </c>
      <c r="S146" s="19">
        <f t="shared" si="10"/>
        <v>732</v>
      </c>
      <c r="T146" s="19">
        <f t="shared" si="10"/>
        <v>1230</v>
      </c>
      <c r="U146" s="19">
        <f t="shared" si="10"/>
        <v>112</v>
      </c>
      <c r="V146" s="19">
        <f t="shared" si="10"/>
        <v>111</v>
      </c>
      <c r="W146" s="19">
        <f t="shared" si="10"/>
        <v>223</v>
      </c>
      <c r="X146" s="19">
        <f t="shared" si="10"/>
        <v>0</v>
      </c>
      <c r="Y146" s="19">
        <f t="shared" si="10"/>
        <v>0</v>
      </c>
      <c r="Z146" s="19">
        <f t="shared" si="10"/>
        <v>0</v>
      </c>
      <c r="AA146" s="19">
        <f t="shared" si="10"/>
        <v>50248</v>
      </c>
      <c r="AB146" s="19">
        <f t="shared" si="10"/>
        <v>50636</v>
      </c>
      <c r="AC146" s="19">
        <f t="shared" si="10"/>
        <v>100884</v>
      </c>
    </row>
    <row r="147" spans="2:29">
      <c r="B147" s="19" t="s">
        <v>20</v>
      </c>
      <c r="C147" s="19">
        <v>8</v>
      </c>
      <c r="D147" s="19">
        <v>2</v>
      </c>
      <c r="E147" s="19">
        <v>10</v>
      </c>
      <c r="F147" s="19"/>
      <c r="G147" s="19"/>
      <c r="H147" s="19"/>
      <c r="I147" s="19">
        <v>557581</v>
      </c>
      <c r="J147" s="19">
        <v>707840</v>
      </c>
      <c r="K147" s="19">
        <v>1265421</v>
      </c>
      <c r="L147" s="19">
        <v>1738418</v>
      </c>
      <c r="M147" s="19">
        <v>1222618</v>
      </c>
      <c r="N147" s="19">
        <v>2961036</v>
      </c>
      <c r="O147" s="19">
        <v>74565</v>
      </c>
      <c r="P147" s="19">
        <v>53317</v>
      </c>
      <c r="Q147" s="19">
        <v>127882</v>
      </c>
      <c r="R147" s="19">
        <v>76432</v>
      </c>
      <c r="S147" s="19">
        <v>84233</v>
      </c>
      <c r="T147" s="19">
        <v>160665</v>
      </c>
      <c r="U147" s="19">
        <v>31479</v>
      </c>
      <c r="V147" s="19">
        <v>25028</v>
      </c>
      <c r="W147" s="19">
        <v>56507</v>
      </c>
      <c r="X147" s="19">
        <v>269</v>
      </c>
      <c r="Y147" s="19">
        <v>84</v>
      </c>
      <c r="Z147" s="19">
        <v>353</v>
      </c>
      <c r="AA147" s="19">
        <v>2478752</v>
      </c>
      <c r="AB147" s="19">
        <v>2093122</v>
      </c>
      <c r="AC147" s="19">
        <v>4571874</v>
      </c>
    </row>
    <row r="148" spans="2:11">
      <c r="B148" s="4" t="s">
        <v>21</v>
      </c>
      <c r="C148" s="4"/>
      <c r="D148" s="4"/>
      <c r="E148" s="4"/>
      <c r="F148" s="4"/>
      <c r="G148" s="4"/>
      <c r="H148" s="4"/>
      <c r="I148" s="4"/>
      <c r="J148" s="4"/>
      <c r="K148" s="4"/>
    </row>
    <row r="151" customFormat="1" spans="2:17">
      <c r="B151" s="1" t="s">
        <v>92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32">
      <c r="B152" s="21" t="s">
        <v>1</v>
      </c>
      <c r="C152" s="27" t="s">
        <v>93</v>
      </c>
      <c r="D152" s="24"/>
      <c r="E152" s="22" t="s">
        <v>79</v>
      </c>
      <c r="F152" s="23"/>
      <c r="G152" s="24"/>
      <c r="H152" s="22" t="s">
        <v>80</v>
      </c>
      <c r="I152" s="23"/>
      <c r="J152" s="24"/>
      <c r="K152" s="22" t="s">
        <v>81</v>
      </c>
      <c r="L152" s="23"/>
      <c r="M152" s="24"/>
      <c r="N152" s="22" t="s">
        <v>82</v>
      </c>
      <c r="O152" s="23"/>
      <c r="P152" s="24"/>
      <c r="Q152" s="22" t="s">
        <v>83</v>
      </c>
      <c r="R152" s="23"/>
      <c r="S152" s="24"/>
      <c r="T152" s="22" t="s">
        <v>84</v>
      </c>
      <c r="U152" s="23"/>
      <c r="V152" s="24"/>
      <c r="W152" s="22" t="s">
        <v>85</v>
      </c>
      <c r="X152" s="23"/>
      <c r="Y152" s="24"/>
      <c r="Z152" s="22" t="s">
        <v>86</v>
      </c>
      <c r="AA152" s="23"/>
      <c r="AB152" s="24"/>
      <c r="AC152" s="22" t="s">
        <v>10</v>
      </c>
      <c r="AD152" s="23"/>
      <c r="AE152" s="24"/>
      <c r="AF152" s="29" t="s">
        <v>94</v>
      </c>
    </row>
    <row r="153" spans="2:32">
      <c r="B153" s="25"/>
      <c r="C153" s="18" t="s">
        <v>77</v>
      </c>
      <c r="D153" s="18" t="s">
        <v>95</v>
      </c>
      <c r="E153" s="18" t="s">
        <v>87</v>
      </c>
      <c r="F153" s="18" t="s">
        <v>88</v>
      </c>
      <c r="G153" s="18" t="s">
        <v>77</v>
      </c>
      <c r="H153" s="18" t="s">
        <v>87</v>
      </c>
      <c r="I153" s="18" t="s">
        <v>88</v>
      </c>
      <c r="J153" s="18" t="s">
        <v>77</v>
      </c>
      <c r="K153" s="18" t="s">
        <v>87</v>
      </c>
      <c r="L153" s="18" t="s">
        <v>88</v>
      </c>
      <c r="M153" s="18" t="s">
        <v>77</v>
      </c>
      <c r="N153" s="18" t="s">
        <v>87</v>
      </c>
      <c r="O153" s="18" t="s">
        <v>88</v>
      </c>
      <c r="P153" s="18" t="s">
        <v>77</v>
      </c>
      <c r="Q153" s="18" t="s">
        <v>87</v>
      </c>
      <c r="R153" s="18" t="s">
        <v>88</v>
      </c>
      <c r="S153" s="18" t="s">
        <v>77</v>
      </c>
      <c r="T153" s="18" t="s">
        <v>87</v>
      </c>
      <c r="U153" s="18" t="s">
        <v>88</v>
      </c>
      <c r="V153" s="18" t="s">
        <v>77</v>
      </c>
      <c r="W153" s="18" t="s">
        <v>87</v>
      </c>
      <c r="X153" s="18" t="s">
        <v>88</v>
      </c>
      <c r="Y153" s="18" t="s">
        <v>77</v>
      </c>
      <c r="Z153" s="18" t="s">
        <v>87</v>
      </c>
      <c r="AA153" s="18" t="s">
        <v>88</v>
      </c>
      <c r="AB153" s="18" t="s">
        <v>77</v>
      </c>
      <c r="AC153" s="18" t="s">
        <v>87</v>
      </c>
      <c r="AD153" s="18" t="s">
        <v>88</v>
      </c>
      <c r="AE153" s="18" t="s">
        <v>77</v>
      </c>
      <c r="AF153" s="30"/>
    </row>
    <row r="154" spans="2:32">
      <c r="B154" s="19" t="s">
        <v>30</v>
      </c>
      <c r="C154" s="19">
        <v>42</v>
      </c>
      <c r="D154" s="19">
        <v>41</v>
      </c>
      <c r="E154" s="19">
        <v>4</v>
      </c>
      <c r="F154" s="19">
        <v>2</v>
      </c>
      <c r="G154" s="19">
        <v>6</v>
      </c>
      <c r="H154" s="19"/>
      <c r="I154" s="19"/>
      <c r="J154" s="19"/>
      <c r="K154" s="19">
        <v>114</v>
      </c>
      <c r="L154" s="19">
        <v>190</v>
      </c>
      <c r="M154" s="19">
        <v>304</v>
      </c>
      <c r="N154" s="19">
        <v>11055</v>
      </c>
      <c r="O154" s="19">
        <v>10977</v>
      </c>
      <c r="P154" s="19">
        <v>22032</v>
      </c>
      <c r="Q154" s="19"/>
      <c r="R154" s="19">
        <v>2</v>
      </c>
      <c r="S154" s="19">
        <v>2</v>
      </c>
      <c r="T154" s="19"/>
      <c r="U154" s="19">
        <v>259</v>
      </c>
      <c r="V154" s="19">
        <v>259</v>
      </c>
      <c r="W154" s="19"/>
      <c r="X154" s="19"/>
      <c r="Y154" s="19"/>
      <c r="Z154" s="19">
        <v>218</v>
      </c>
      <c r="AA154" s="19">
        <v>158</v>
      </c>
      <c r="AB154" s="19">
        <v>376</v>
      </c>
      <c r="AC154" s="19">
        <v>11391</v>
      </c>
      <c r="AD154" s="19">
        <v>11588</v>
      </c>
      <c r="AE154" s="19">
        <v>22979</v>
      </c>
      <c r="AF154" s="19">
        <v>547</v>
      </c>
    </row>
    <row r="155" spans="2:32">
      <c r="B155" s="19" t="s">
        <v>12</v>
      </c>
      <c r="C155" s="19">
        <v>595</v>
      </c>
      <c r="D155" s="19">
        <v>560</v>
      </c>
      <c r="E155" s="19">
        <v>125</v>
      </c>
      <c r="F155" s="19">
        <v>89</v>
      </c>
      <c r="G155" s="19">
        <v>214</v>
      </c>
      <c r="H155" s="19">
        <v>4</v>
      </c>
      <c r="I155" s="19">
        <v>26</v>
      </c>
      <c r="J155" s="19">
        <v>30</v>
      </c>
      <c r="K155" s="19">
        <v>3695</v>
      </c>
      <c r="L155" s="19">
        <v>5808</v>
      </c>
      <c r="M155" s="19">
        <v>9503</v>
      </c>
      <c r="N155" s="19">
        <v>219765</v>
      </c>
      <c r="O155" s="19">
        <v>237050</v>
      </c>
      <c r="P155" s="19">
        <v>456815</v>
      </c>
      <c r="Q155" s="19">
        <v>257</v>
      </c>
      <c r="R155" s="19">
        <v>420</v>
      </c>
      <c r="S155" s="19">
        <v>677</v>
      </c>
      <c r="T155" s="19">
        <v>1476</v>
      </c>
      <c r="U155" s="19">
        <v>1321</v>
      </c>
      <c r="V155" s="19">
        <v>2797</v>
      </c>
      <c r="W155" s="19">
        <v>116</v>
      </c>
      <c r="X155" s="19">
        <v>443</v>
      </c>
      <c r="Y155" s="19">
        <v>559</v>
      </c>
      <c r="Z155" s="19">
        <v>1231</v>
      </c>
      <c r="AA155" s="19">
        <v>1454</v>
      </c>
      <c r="AB155" s="19">
        <v>2685</v>
      </c>
      <c r="AC155" s="19">
        <v>226669</v>
      </c>
      <c r="AD155" s="19">
        <v>246611</v>
      </c>
      <c r="AE155" s="19">
        <v>473280</v>
      </c>
      <c r="AF155" s="19">
        <v>795</v>
      </c>
    </row>
    <row r="156" spans="2:32">
      <c r="B156" s="19" t="s">
        <v>13</v>
      </c>
      <c r="C156" s="19">
        <v>105</v>
      </c>
      <c r="D156" s="19">
        <v>103</v>
      </c>
      <c r="E156" s="19">
        <v>12</v>
      </c>
      <c r="F156" s="19">
        <v>3</v>
      </c>
      <c r="G156" s="19">
        <v>15</v>
      </c>
      <c r="H156" s="19"/>
      <c r="I156" s="19">
        <v>12</v>
      </c>
      <c r="J156" s="19">
        <v>12</v>
      </c>
      <c r="K156" s="19">
        <v>804</v>
      </c>
      <c r="L156" s="19">
        <v>1462</v>
      </c>
      <c r="M156" s="19">
        <v>2266</v>
      </c>
      <c r="N156" s="19">
        <v>55357</v>
      </c>
      <c r="O156" s="19">
        <v>55488</v>
      </c>
      <c r="P156" s="19">
        <v>110845</v>
      </c>
      <c r="Q156" s="19">
        <v>49</v>
      </c>
      <c r="R156" s="19">
        <v>13</v>
      </c>
      <c r="S156" s="19">
        <v>62</v>
      </c>
      <c r="T156" s="19">
        <v>717</v>
      </c>
      <c r="U156" s="19">
        <v>490</v>
      </c>
      <c r="V156" s="19">
        <v>1207</v>
      </c>
      <c r="W156" s="19"/>
      <c r="X156" s="19"/>
      <c r="Y156" s="19"/>
      <c r="Z156" s="19"/>
      <c r="AA156" s="19"/>
      <c r="AB156" s="19"/>
      <c r="AC156" s="19">
        <v>56939</v>
      </c>
      <c r="AD156" s="19">
        <v>57468</v>
      </c>
      <c r="AE156" s="19">
        <v>114407</v>
      </c>
      <c r="AF156" s="19">
        <v>1090</v>
      </c>
    </row>
    <row r="157" spans="2:32">
      <c r="B157" s="19" t="s">
        <v>14</v>
      </c>
      <c r="C157" s="19">
        <v>75</v>
      </c>
      <c r="D157" s="19">
        <v>62</v>
      </c>
      <c r="E157" s="19"/>
      <c r="F157" s="19"/>
      <c r="G157" s="19"/>
      <c r="H157" s="19"/>
      <c r="I157" s="19"/>
      <c r="J157" s="19"/>
      <c r="K157" s="19">
        <v>126</v>
      </c>
      <c r="L157" s="19">
        <v>334</v>
      </c>
      <c r="M157" s="19">
        <v>460</v>
      </c>
      <c r="N157" s="19">
        <v>27098</v>
      </c>
      <c r="O157" s="19">
        <v>33540</v>
      </c>
      <c r="P157" s="19">
        <v>60638</v>
      </c>
      <c r="Q157" s="19">
        <v>11</v>
      </c>
      <c r="R157" s="19">
        <v>7</v>
      </c>
      <c r="S157" s="19">
        <v>18</v>
      </c>
      <c r="T157" s="19"/>
      <c r="U157" s="19"/>
      <c r="V157" s="19"/>
      <c r="W157" s="19">
        <v>69</v>
      </c>
      <c r="X157" s="19">
        <v>92</v>
      </c>
      <c r="Y157" s="19">
        <v>161</v>
      </c>
      <c r="Z157" s="19" t="s">
        <v>91</v>
      </c>
      <c r="AA157" s="19"/>
      <c r="AB157" s="19"/>
      <c r="AC157" s="19">
        <v>27304</v>
      </c>
      <c r="AD157" s="19">
        <v>33973</v>
      </c>
      <c r="AE157" s="19">
        <v>61277</v>
      </c>
      <c r="AF157" s="19">
        <v>817</v>
      </c>
    </row>
    <row r="158" spans="2:32">
      <c r="B158" s="19" t="s">
        <v>15</v>
      </c>
      <c r="C158" s="19">
        <v>39</v>
      </c>
      <c r="D158" s="19">
        <v>39</v>
      </c>
      <c r="E158" s="19">
        <v>9</v>
      </c>
      <c r="F158" s="19">
        <v>18</v>
      </c>
      <c r="G158" s="19">
        <v>27</v>
      </c>
      <c r="H158" s="19">
        <v>2</v>
      </c>
      <c r="I158" s="19">
        <v>6</v>
      </c>
      <c r="J158" s="19">
        <v>8</v>
      </c>
      <c r="K158" s="19">
        <v>185</v>
      </c>
      <c r="L158" s="19">
        <v>119</v>
      </c>
      <c r="M158" s="19">
        <v>304</v>
      </c>
      <c r="N158" s="19">
        <v>12727</v>
      </c>
      <c r="O158" s="19">
        <v>12225</v>
      </c>
      <c r="P158" s="19">
        <v>24952</v>
      </c>
      <c r="Q158" s="19"/>
      <c r="R158" s="19"/>
      <c r="S158" s="19"/>
      <c r="T158" s="19">
        <v>71</v>
      </c>
      <c r="U158" s="19">
        <v>6</v>
      </c>
      <c r="V158" s="19">
        <v>77</v>
      </c>
      <c r="W158" s="19"/>
      <c r="X158" s="19"/>
      <c r="Y158" s="19"/>
      <c r="Z158" s="19"/>
      <c r="AA158" s="19"/>
      <c r="AB158" s="19"/>
      <c r="AC158" s="19">
        <v>12994</v>
      </c>
      <c r="AD158" s="19">
        <v>12374</v>
      </c>
      <c r="AE158" s="19">
        <v>25368</v>
      </c>
      <c r="AF158" s="19">
        <v>650</v>
      </c>
    </row>
    <row r="159" spans="2:32">
      <c r="B159" s="19" t="s">
        <v>16</v>
      </c>
      <c r="C159" s="19">
        <v>68</v>
      </c>
      <c r="D159" s="19">
        <v>67</v>
      </c>
      <c r="E159" s="19">
        <v>5</v>
      </c>
      <c r="F159" s="19">
        <v>1</v>
      </c>
      <c r="G159" s="19">
        <v>6</v>
      </c>
      <c r="H159" s="19"/>
      <c r="I159" s="19"/>
      <c r="J159" s="19"/>
      <c r="K159" s="19">
        <v>438</v>
      </c>
      <c r="L159" s="19">
        <v>666</v>
      </c>
      <c r="M159" s="19">
        <v>1104</v>
      </c>
      <c r="N159" s="19">
        <v>14581</v>
      </c>
      <c r="O159" s="19">
        <v>17282</v>
      </c>
      <c r="P159" s="19">
        <v>31863</v>
      </c>
      <c r="Q159" s="19"/>
      <c r="R159" s="19"/>
      <c r="S159" s="19"/>
      <c r="T159" s="19">
        <v>43</v>
      </c>
      <c r="U159" s="19">
        <v>83</v>
      </c>
      <c r="V159" s="19">
        <v>126</v>
      </c>
      <c r="W159" s="19">
        <v>98</v>
      </c>
      <c r="X159" s="19">
        <v>99</v>
      </c>
      <c r="Y159" s="19">
        <v>197</v>
      </c>
      <c r="Z159" s="19" t="s">
        <v>91</v>
      </c>
      <c r="AA159" s="19"/>
      <c r="AB159" s="19"/>
      <c r="AC159" s="19">
        <v>15165</v>
      </c>
      <c r="AD159" s="19">
        <v>18131</v>
      </c>
      <c r="AE159" s="19">
        <v>33296</v>
      </c>
      <c r="AF159" s="19">
        <v>490</v>
      </c>
    </row>
    <row r="160" spans="2:32">
      <c r="B160" s="19" t="s">
        <v>17</v>
      </c>
      <c r="C160" s="19">
        <v>23</v>
      </c>
      <c r="D160" s="19">
        <v>19</v>
      </c>
      <c r="E160" s="19">
        <v>4</v>
      </c>
      <c r="F160" s="19">
        <v>8</v>
      </c>
      <c r="G160" s="19">
        <v>12</v>
      </c>
      <c r="H160" s="19"/>
      <c r="I160" s="19"/>
      <c r="J160" s="19"/>
      <c r="K160" s="19">
        <v>155</v>
      </c>
      <c r="L160" s="19">
        <v>203</v>
      </c>
      <c r="M160" s="19">
        <v>358</v>
      </c>
      <c r="N160" s="19">
        <v>5855</v>
      </c>
      <c r="O160" s="19">
        <v>6611</v>
      </c>
      <c r="P160" s="19">
        <v>12466</v>
      </c>
      <c r="Q160" s="19"/>
      <c r="R160" s="19"/>
      <c r="S160" s="19"/>
      <c r="T160" s="19">
        <v>85</v>
      </c>
      <c r="U160" s="19">
        <v>34</v>
      </c>
      <c r="V160" s="19">
        <v>119</v>
      </c>
      <c r="W160" s="19">
        <v>60</v>
      </c>
      <c r="X160" s="19">
        <v>10</v>
      </c>
      <c r="Y160" s="19">
        <v>70</v>
      </c>
      <c r="Z160" s="19">
        <v>101</v>
      </c>
      <c r="AA160" s="19">
        <v>165</v>
      </c>
      <c r="AB160" s="19">
        <v>266</v>
      </c>
      <c r="AC160" s="19">
        <v>6260</v>
      </c>
      <c r="AD160" s="19">
        <v>7031</v>
      </c>
      <c r="AE160" s="19">
        <v>13291</v>
      </c>
      <c r="AF160" s="19">
        <v>578</v>
      </c>
    </row>
    <row r="161" spans="2:32">
      <c r="B161" s="19" t="s">
        <v>18</v>
      </c>
      <c r="C161" s="19">
        <v>54</v>
      </c>
      <c r="D161" s="19">
        <v>53</v>
      </c>
      <c r="E161" s="19">
        <v>7</v>
      </c>
      <c r="F161" s="19">
        <v>4</v>
      </c>
      <c r="G161" s="19">
        <v>11</v>
      </c>
      <c r="H161" s="19"/>
      <c r="I161" s="19"/>
      <c r="J161" s="19"/>
      <c r="K161" s="19">
        <v>204</v>
      </c>
      <c r="L161" s="19">
        <v>196</v>
      </c>
      <c r="M161" s="19">
        <v>400</v>
      </c>
      <c r="N161" s="19">
        <v>30828</v>
      </c>
      <c r="O161" s="19">
        <v>29591</v>
      </c>
      <c r="P161" s="19">
        <v>60419</v>
      </c>
      <c r="Q161" s="19" t="s">
        <v>91</v>
      </c>
      <c r="R161" s="19"/>
      <c r="S161" s="19"/>
      <c r="T161" s="19">
        <v>1692</v>
      </c>
      <c r="U161" s="19">
        <v>1351</v>
      </c>
      <c r="V161" s="19">
        <v>3043</v>
      </c>
      <c r="W161" s="19">
        <v>3</v>
      </c>
      <c r="X161" s="19">
        <v>5</v>
      </c>
      <c r="Y161" s="19">
        <v>8</v>
      </c>
      <c r="Z161" s="19">
        <v>358</v>
      </c>
      <c r="AA161" s="19">
        <v>426</v>
      </c>
      <c r="AB161" s="19">
        <v>784</v>
      </c>
      <c r="AC161" s="19">
        <v>33092</v>
      </c>
      <c r="AD161" s="19">
        <v>31573</v>
      </c>
      <c r="AE161" s="19">
        <v>64665</v>
      </c>
      <c r="AF161" s="19">
        <v>1198</v>
      </c>
    </row>
    <row r="162" spans="2:32">
      <c r="B162" s="19" t="s">
        <v>19</v>
      </c>
      <c r="C162" s="19">
        <f>SUM(C154:C161)</f>
        <v>1001</v>
      </c>
      <c r="D162" s="19">
        <f t="shared" ref="D162:AF162" si="11">SUM(D154:D161)</f>
        <v>944</v>
      </c>
      <c r="E162" s="19">
        <f t="shared" si="11"/>
        <v>166</v>
      </c>
      <c r="F162" s="19">
        <f t="shared" si="11"/>
        <v>125</v>
      </c>
      <c r="G162" s="19">
        <f t="shared" si="11"/>
        <v>291</v>
      </c>
      <c r="H162" s="19">
        <f t="shared" si="11"/>
        <v>6</v>
      </c>
      <c r="I162" s="19">
        <f t="shared" si="11"/>
        <v>44</v>
      </c>
      <c r="J162" s="19">
        <f t="shared" si="11"/>
        <v>50</v>
      </c>
      <c r="K162" s="19">
        <f t="shared" si="11"/>
        <v>5721</v>
      </c>
      <c r="L162" s="19">
        <f t="shared" si="11"/>
        <v>8978</v>
      </c>
      <c r="M162" s="19">
        <f t="shared" si="11"/>
        <v>14699</v>
      </c>
      <c r="N162" s="19">
        <f t="shared" si="11"/>
        <v>377266</v>
      </c>
      <c r="O162" s="19">
        <f t="shared" si="11"/>
        <v>402764</v>
      </c>
      <c r="P162" s="19">
        <f t="shared" si="11"/>
        <v>780030</v>
      </c>
      <c r="Q162" s="19">
        <f t="shared" si="11"/>
        <v>317</v>
      </c>
      <c r="R162" s="19">
        <f t="shared" si="11"/>
        <v>442</v>
      </c>
      <c r="S162" s="19">
        <f t="shared" si="11"/>
        <v>759</v>
      </c>
      <c r="T162" s="19">
        <f t="shared" si="11"/>
        <v>4084</v>
      </c>
      <c r="U162" s="19">
        <f t="shared" si="11"/>
        <v>3544</v>
      </c>
      <c r="V162" s="19">
        <f t="shared" si="11"/>
        <v>7628</v>
      </c>
      <c r="W162" s="19">
        <f t="shared" si="11"/>
        <v>346</v>
      </c>
      <c r="X162" s="19">
        <f t="shared" si="11"/>
        <v>649</v>
      </c>
      <c r="Y162" s="19">
        <f t="shared" si="11"/>
        <v>995</v>
      </c>
      <c r="Z162" s="19">
        <f t="shared" si="11"/>
        <v>1908</v>
      </c>
      <c r="AA162" s="19">
        <f t="shared" si="11"/>
        <v>2203</v>
      </c>
      <c r="AB162" s="19">
        <f t="shared" si="11"/>
        <v>4111</v>
      </c>
      <c r="AC162" s="19">
        <f t="shared" si="11"/>
        <v>389814</v>
      </c>
      <c r="AD162" s="19">
        <f t="shared" si="11"/>
        <v>418749</v>
      </c>
      <c r="AE162" s="19">
        <f t="shared" si="11"/>
        <v>808563</v>
      </c>
      <c r="AF162" s="19">
        <f t="shared" si="11"/>
        <v>6165</v>
      </c>
    </row>
    <row r="163" spans="2:32">
      <c r="B163" s="19" t="s">
        <v>20</v>
      </c>
      <c r="C163" s="19">
        <v>43796</v>
      </c>
      <c r="D163" s="19">
        <v>41600</v>
      </c>
      <c r="E163" s="19">
        <v>12608</v>
      </c>
      <c r="F163" s="19">
        <v>14422</v>
      </c>
      <c r="G163" s="19">
        <v>27030</v>
      </c>
      <c r="H163" s="19">
        <v>1659</v>
      </c>
      <c r="I163" s="19">
        <v>2934</v>
      </c>
      <c r="J163" s="19">
        <v>4593</v>
      </c>
      <c r="K163" s="19">
        <v>897638</v>
      </c>
      <c r="L163" s="19">
        <v>1338881</v>
      </c>
      <c r="M163" s="19">
        <v>2236519</v>
      </c>
      <c r="N163" s="19">
        <v>12480716</v>
      </c>
      <c r="O163" s="19">
        <v>12715175</v>
      </c>
      <c r="P163" s="19">
        <v>25195891</v>
      </c>
      <c r="Q163" s="19">
        <v>18697</v>
      </c>
      <c r="R163" s="19">
        <v>20257</v>
      </c>
      <c r="S163" s="19">
        <v>38954</v>
      </c>
      <c r="T163" s="19">
        <v>342549</v>
      </c>
      <c r="U163" s="19">
        <v>217098</v>
      </c>
      <c r="V163" s="19">
        <v>559647</v>
      </c>
      <c r="W163" s="19">
        <v>21489</v>
      </c>
      <c r="X163" s="19">
        <v>24966</v>
      </c>
      <c r="Y163" s="19">
        <v>46455</v>
      </c>
      <c r="Z163" s="19">
        <v>107792</v>
      </c>
      <c r="AA163" s="19">
        <v>94678</v>
      </c>
      <c r="AB163" s="19">
        <v>202470</v>
      </c>
      <c r="AC163" s="19">
        <v>13883148</v>
      </c>
      <c r="AD163" s="19">
        <v>14428411</v>
      </c>
      <c r="AE163" s="19">
        <v>28311559</v>
      </c>
      <c r="AF163" s="19">
        <v>646</v>
      </c>
    </row>
    <row r="164" spans="2:11">
      <c r="B164" s="4" t="s">
        <v>21</v>
      </c>
      <c r="C164" s="4"/>
      <c r="D164" s="4"/>
      <c r="E164" s="4"/>
      <c r="F164" s="4"/>
      <c r="G164" s="4"/>
      <c r="H164" s="4"/>
      <c r="I164" s="4"/>
      <c r="J164" s="4"/>
      <c r="K164" s="4"/>
    </row>
    <row r="167" spans="2:18">
      <c r="B167" s="20" t="s">
        <v>96</v>
      </c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</row>
    <row r="168" spans="2:50">
      <c r="B168" s="18" t="s">
        <v>1</v>
      </c>
      <c r="C168" s="18" t="s">
        <v>97</v>
      </c>
      <c r="D168" s="18"/>
      <c r="E168" s="18"/>
      <c r="F168" s="18"/>
      <c r="G168" s="18"/>
      <c r="H168" s="18"/>
      <c r="I168" s="18" t="s">
        <v>98</v>
      </c>
      <c r="J168" s="18"/>
      <c r="K168" s="18"/>
      <c r="L168" s="18"/>
      <c r="M168" s="18"/>
      <c r="N168" s="18"/>
      <c r="O168" s="18" t="s">
        <v>64</v>
      </c>
      <c r="P168" s="18"/>
      <c r="Q168" s="18"/>
      <c r="R168" s="18"/>
      <c r="S168" s="18"/>
      <c r="T168" s="18"/>
      <c r="U168" s="18" t="s">
        <v>99</v>
      </c>
      <c r="V168" s="18"/>
      <c r="W168" s="18"/>
      <c r="X168" s="18"/>
      <c r="Y168" s="18"/>
      <c r="Z168" s="18"/>
      <c r="AA168" s="18" t="s">
        <v>100</v>
      </c>
      <c r="AB168" s="18"/>
      <c r="AC168" s="18"/>
      <c r="AD168" s="18"/>
      <c r="AE168" s="18"/>
      <c r="AF168" s="18"/>
      <c r="AG168" s="18" t="s">
        <v>101</v>
      </c>
      <c r="AH168" s="18"/>
      <c r="AI168" s="18"/>
      <c r="AJ168" s="18"/>
      <c r="AK168" s="18"/>
      <c r="AL168" s="18"/>
      <c r="AM168" s="18" t="s">
        <v>102</v>
      </c>
      <c r="AN168" s="18"/>
      <c r="AO168" s="18"/>
      <c r="AP168" s="18"/>
      <c r="AQ168" s="18"/>
      <c r="AR168" s="18"/>
      <c r="AS168" s="18" t="s">
        <v>103</v>
      </c>
      <c r="AT168" s="18"/>
      <c r="AU168" s="18"/>
      <c r="AV168" s="18"/>
      <c r="AW168" s="18"/>
      <c r="AX168" s="18"/>
    </row>
    <row r="169" spans="2:50">
      <c r="B169" s="18"/>
      <c r="C169" s="25" t="s">
        <v>104</v>
      </c>
      <c r="D169" s="25"/>
      <c r="E169" s="25" t="s">
        <v>105</v>
      </c>
      <c r="F169" s="25"/>
      <c r="G169" s="25"/>
      <c r="H169" s="28" t="s">
        <v>106</v>
      </c>
      <c r="I169" s="25" t="s">
        <v>104</v>
      </c>
      <c r="J169" s="25"/>
      <c r="K169" s="25" t="s">
        <v>105</v>
      </c>
      <c r="L169" s="25"/>
      <c r="M169" s="25"/>
      <c r="N169" s="28" t="s">
        <v>106</v>
      </c>
      <c r="O169" s="25" t="s">
        <v>104</v>
      </c>
      <c r="P169" s="25"/>
      <c r="Q169" s="25" t="s">
        <v>105</v>
      </c>
      <c r="R169" s="25"/>
      <c r="S169" s="25"/>
      <c r="T169" s="28" t="s">
        <v>106</v>
      </c>
      <c r="U169" s="25" t="s">
        <v>104</v>
      </c>
      <c r="V169" s="25"/>
      <c r="W169" s="25" t="s">
        <v>105</v>
      </c>
      <c r="X169" s="25"/>
      <c r="Y169" s="25"/>
      <c r="Z169" s="28" t="s">
        <v>106</v>
      </c>
      <c r="AA169" s="25" t="s">
        <v>104</v>
      </c>
      <c r="AB169" s="25"/>
      <c r="AC169" s="25" t="s">
        <v>105</v>
      </c>
      <c r="AD169" s="25"/>
      <c r="AE169" s="25"/>
      <c r="AF169" s="28" t="s">
        <v>106</v>
      </c>
      <c r="AG169" s="25" t="s">
        <v>104</v>
      </c>
      <c r="AH169" s="25"/>
      <c r="AI169" s="25" t="s">
        <v>105</v>
      </c>
      <c r="AJ169" s="25"/>
      <c r="AK169" s="25"/>
      <c r="AL169" s="28" t="s">
        <v>106</v>
      </c>
      <c r="AM169" s="25" t="s">
        <v>104</v>
      </c>
      <c r="AN169" s="25"/>
      <c r="AO169" s="25" t="s">
        <v>105</v>
      </c>
      <c r="AP169" s="25"/>
      <c r="AQ169" s="25"/>
      <c r="AR169" s="28" t="s">
        <v>106</v>
      </c>
      <c r="AS169" s="25" t="s">
        <v>104</v>
      </c>
      <c r="AT169" s="25"/>
      <c r="AU169" s="25" t="s">
        <v>105</v>
      </c>
      <c r="AV169" s="25"/>
      <c r="AW169" s="25"/>
      <c r="AX169" s="28" t="s">
        <v>106</v>
      </c>
    </row>
    <row r="170" spans="2:50">
      <c r="B170" s="18"/>
      <c r="C170" s="18" t="s">
        <v>77</v>
      </c>
      <c r="D170" s="18" t="s">
        <v>95</v>
      </c>
      <c r="E170" s="18" t="s">
        <v>87</v>
      </c>
      <c r="F170" s="18" t="s">
        <v>88</v>
      </c>
      <c r="G170" s="18" t="s">
        <v>77</v>
      </c>
      <c r="H170" s="28"/>
      <c r="I170" s="18" t="s">
        <v>77</v>
      </c>
      <c r="J170" s="18" t="s">
        <v>95</v>
      </c>
      <c r="K170" s="18" t="s">
        <v>87</v>
      </c>
      <c r="L170" s="18" t="s">
        <v>88</v>
      </c>
      <c r="M170" s="18" t="s">
        <v>77</v>
      </c>
      <c r="N170" s="28"/>
      <c r="O170" s="18" t="s">
        <v>77</v>
      </c>
      <c r="P170" s="18" t="s">
        <v>95</v>
      </c>
      <c r="Q170" s="18" t="s">
        <v>87</v>
      </c>
      <c r="R170" s="18" t="s">
        <v>88</v>
      </c>
      <c r="S170" s="18" t="s">
        <v>77</v>
      </c>
      <c r="T170" s="28"/>
      <c r="U170" s="18" t="s">
        <v>77</v>
      </c>
      <c r="V170" s="18" t="s">
        <v>95</v>
      </c>
      <c r="W170" s="18" t="s">
        <v>87</v>
      </c>
      <c r="X170" s="18" t="s">
        <v>88</v>
      </c>
      <c r="Y170" s="18" t="s">
        <v>77</v>
      </c>
      <c r="Z170" s="28"/>
      <c r="AA170" s="18" t="s">
        <v>77</v>
      </c>
      <c r="AB170" s="18" t="s">
        <v>95</v>
      </c>
      <c r="AC170" s="18" t="s">
        <v>87</v>
      </c>
      <c r="AD170" s="18" t="s">
        <v>88</v>
      </c>
      <c r="AE170" s="18" t="s">
        <v>77</v>
      </c>
      <c r="AF170" s="28"/>
      <c r="AG170" s="18" t="s">
        <v>77</v>
      </c>
      <c r="AH170" s="18" t="s">
        <v>95</v>
      </c>
      <c r="AI170" s="18" t="s">
        <v>87</v>
      </c>
      <c r="AJ170" s="18" t="s">
        <v>88</v>
      </c>
      <c r="AK170" s="18" t="s">
        <v>77</v>
      </c>
      <c r="AL170" s="28"/>
      <c r="AM170" s="18" t="s">
        <v>77</v>
      </c>
      <c r="AN170" s="18" t="s">
        <v>95</v>
      </c>
      <c r="AO170" s="18" t="s">
        <v>87</v>
      </c>
      <c r="AP170" s="18" t="s">
        <v>88</v>
      </c>
      <c r="AQ170" s="18" t="s">
        <v>77</v>
      </c>
      <c r="AR170" s="28"/>
      <c r="AS170" s="18" t="s">
        <v>77</v>
      </c>
      <c r="AT170" s="18" t="s">
        <v>95</v>
      </c>
      <c r="AU170" s="18" t="s">
        <v>87</v>
      </c>
      <c r="AV170" s="18" t="s">
        <v>88</v>
      </c>
      <c r="AW170" s="18" t="s">
        <v>77</v>
      </c>
      <c r="AX170" s="28"/>
    </row>
    <row r="171" spans="2:51">
      <c r="B171" s="19" t="s">
        <v>30</v>
      </c>
      <c r="C171" s="19">
        <v>8</v>
      </c>
      <c r="D171" s="19">
        <v>8</v>
      </c>
      <c r="E171" s="19">
        <v>543</v>
      </c>
      <c r="F171" s="19">
        <v>110</v>
      </c>
      <c r="G171" s="19">
        <v>653</v>
      </c>
      <c r="H171" s="19">
        <v>81.625</v>
      </c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>
        <v>6</v>
      </c>
      <c r="V171" s="19">
        <v>6</v>
      </c>
      <c r="W171" s="19">
        <v>135</v>
      </c>
      <c r="X171" s="19">
        <v>226</v>
      </c>
      <c r="Y171" s="19">
        <v>361</v>
      </c>
      <c r="Z171" s="19">
        <v>60.167</v>
      </c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>
        <f>C171+I171+O171+U171+AA171+AG171+AM171</f>
        <v>14</v>
      </c>
      <c r="AT171" s="19">
        <f>D171+J171+P171+V171+AB171+AH171+AN171</f>
        <v>14</v>
      </c>
      <c r="AU171" s="19">
        <f>E171+K171+Q171+W171+AC171+AI171+AO171</f>
        <v>678</v>
      </c>
      <c r="AV171" s="19">
        <f>F171+L171+R171+X171+AD171+AJ171+AP171</f>
        <v>336</v>
      </c>
      <c r="AW171" s="19">
        <f>G171+M171+S171+Y171+AE171+AK171+AQ171</f>
        <v>1014</v>
      </c>
      <c r="AX171" s="19">
        <v>72</v>
      </c>
      <c r="AY171" t="s">
        <v>91</v>
      </c>
    </row>
    <row r="172" spans="2:51">
      <c r="B172" s="19" t="s">
        <v>12</v>
      </c>
      <c r="C172" s="19">
        <v>28</v>
      </c>
      <c r="D172" s="19">
        <v>28</v>
      </c>
      <c r="E172" s="19">
        <v>7140</v>
      </c>
      <c r="F172" s="19">
        <v>1952</v>
      </c>
      <c r="G172" s="19">
        <v>9092</v>
      </c>
      <c r="H172" s="19">
        <v>324.714</v>
      </c>
      <c r="I172" s="19">
        <v>1</v>
      </c>
      <c r="J172" s="19">
        <v>1</v>
      </c>
      <c r="K172" s="19">
        <v>79</v>
      </c>
      <c r="L172" s="19">
        <v>49</v>
      </c>
      <c r="M172" s="19">
        <v>128</v>
      </c>
      <c r="N172" s="19">
        <v>128</v>
      </c>
      <c r="O172" s="19">
        <v>23</v>
      </c>
      <c r="P172" s="19">
        <v>17</v>
      </c>
      <c r="Q172" s="19">
        <v>105</v>
      </c>
      <c r="R172" s="19">
        <v>2012</v>
      </c>
      <c r="S172" s="19">
        <v>2117</v>
      </c>
      <c r="T172" s="19">
        <v>92.0435</v>
      </c>
      <c r="U172" s="19">
        <v>37</v>
      </c>
      <c r="V172" s="19">
        <v>36</v>
      </c>
      <c r="W172" s="19">
        <v>2518</v>
      </c>
      <c r="X172" s="19">
        <v>3452</v>
      </c>
      <c r="Y172" s="19">
        <v>5970</v>
      </c>
      <c r="Z172" s="19">
        <v>161.35</v>
      </c>
      <c r="AA172" s="19">
        <v>2</v>
      </c>
      <c r="AB172" s="19">
        <v>1</v>
      </c>
      <c r="AC172" s="19">
        <v>51</v>
      </c>
      <c r="AD172" s="19">
        <v>95</v>
      </c>
      <c r="AE172" s="19">
        <v>146</v>
      </c>
      <c r="AF172" s="19">
        <v>73</v>
      </c>
      <c r="AG172" s="19">
        <v>1</v>
      </c>
      <c r="AH172" s="19" t="s">
        <v>91</v>
      </c>
      <c r="AI172" s="19"/>
      <c r="AJ172" s="19"/>
      <c r="AK172" s="19"/>
      <c r="AL172" s="19"/>
      <c r="AM172" s="19">
        <v>1</v>
      </c>
      <c r="AN172" s="19"/>
      <c r="AO172" s="19"/>
      <c r="AP172" s="19"/>
      <c r="AQ172" s="19"/>
      <c r="AR172" s="19"/>
      <c r="AS172" s="19">
        <f t="shared" ref="AS172:AS180" si="12">C172+I172+O172+U172+AA172+AG172+AM172</f>
        <v>93</v>
      </c>
      <c r="AT172" s="19">
        <v>83</v>
      </c>
      <c r="AU172" s="19">
        <f t="shared" ref="AU172:AU180" si="13">E172+K172+Q172+W172+AC172+AI172+AO172</f>
        <v>9893</v>
      </c>
      <c r="AV172" s="19">
        <f t="shared" ref="AV172:AV180" si="14">F172+L172+R172+X172+AD172+AJ172+AP172</f>
        <v>7560</v>
      </c>
      <c r="AW172" s="19">
        <f t="shared" ref="AW172:AW180" si="15">G172+M172+S172+Y172+AE172+AK172+AQ172</f>
        <v>17453</v>
      </c>
      <c r="AX172" s="19">
        <v>188</v>
      </c>
      <c r="AY172" t="s">
        <v>91</v>
      </c>
    </row>
    <row r="173" spans="2:51">
      <c r="B173" s="19" t="s">
        <v>13</v>
      </c>
      <c r="C173" s="19">
        <v>5</v>
      </c>
      <c r="D173" s="19">
        <v>4</v>
      </c>
      <c r="E173" s="19">
        <v>365</v>
      </c>
      <c r="F173" s="19">
        <v>309</v>
      </c>
      <c r="G173" s="19">
        <v>674</v>
      </c>
      <c r="H173" s="19">
        <v>134.8</v>
      </c>
      <c r="I173" s="19"/>
      <c r="J173" s="19"/>
      <c r="K173" s="19"/>
      <c r="L173" s="19"/>
      <c r="M173" s="19"/>
      <c r="N173" s="19"/>
      <c r="O173" s="19">
        <v>14</v>
      </c>
      <c r="P173" s="19">
        <v>11</v>
      </c>
      <c r="Q173" s="19">
        <v>28</v>
      </c>
      <c r="R173" s="19">
        <v>779</v>
      </c>
      <c r="S173" s="19">
        <v>807</v>
      </c>
      <c r="T173" s="19">
        <v>57.6429</v>
      </c>
      <c r="U173" s="19">
        <v>11</v>
      </c>
      <c r="V173" s="19">
        <v>11</v>
      </c>
      <c r="W173" s="19">
        <v>375</v>
      </c>
      <c r="X173" s="19">
        <v>905</v>
      </c>
      <c r="Y173" s="19">
        <v>1280</v>
      </c>
      <c r="Z173" s="19">
        <v>116.36</v>
      </c>
      <c r="AA173" s="19">
        <v>1</v>
      </c>
      <c r="AB173" s="19">
        <v>1</v>
      </c>
      <c r="AC173" s="19">
        <v>124</v>
      </c>
      <c r="AD173" s="19">
        <v>56</v>
      </c>
      <c r="AE173" s="19">
        <v>180</v>
      </c>
      <c r="AF173" s="19">
        <v>180</v>
      </c>
      <c r="AG173" s="19">
        <v>3</v>
      </c>
      <c r="AH173" s="19">
        <v>3</v>
      </c>
      <c r="AI173" s="19">
        <v>60</v>
      </c>
      <c r="AJ173" s="19">
        <v>137</v>
      </c>
      <c r="AK173" s="19">
        <v>197</v>
      </c>
      <c r="AL173" s="19">
        <v>65.6667</v>
      </c>
      <c r="AM173" s="19"/>
      <c r="AN173" s="19"/>
      <c r="AO173" s="19"/>
      <c r="AP173" s="19"/>
      <c r="AQ173" s="19"/>
      <c r="AR173" s="19"/>
      <c r="AS173" s="19">
        <f t="shared" si="12"/>
        <v>34</v>
      </c>
      <c r="AT173" s="19">
        <f t="shared" ref="AT172:AT180" si="16">D173+J173+P173+V173+AB173+AH173+AN173</f>
        <v>30</v>
      </c>
      <c r="AU173" s="19">
        <f t="shared" si="13"/>
        <v>952</v>
      </c>
      <c r="AV173" s="19">
        <f t="shared" si="14"/>
        <v>2186</v>
      </c>
      <c r="AW173" s="19">
        <f t="shared" si="15"/>
        <v>3138</v>
      </c>
      <c r="AX173" s="19">
        <v>92</v>
      </c>
      <c r="AY173" t="s">
        <v>91</v>
      </c>
    </row>
    <row r="174" spans="2:51">
      <c r="B174" s="19" t="s">
        <v>14</v>
      </c>
      <c r="C174" s="19">
        <v>3</v>
      </c>
      <c r="D174" s="19">
        <v>3</v>
      </c>
      <c r="E174" s="19">
        <v>588</v>
      </c>
      <c r="F174" s="19">
        <v>293</v>
      </c>
      <c r="G174" s="19">
        <v>881</v>
      </c>
      <c r="H174" s="19">
        <v>293.667</v>
      </c>
      <c r="I174" s="19"/>
      <c r="J174" s="19"/>
      <c r="K174" s="19"/>
      <c r="L174" s="19"/>
      <c r="M174" s="19"/>
      <c r="N174" s="19"/>
      <c r="O174" s="19">
        <v>8</v>
      </c>
      <c r="P174" s="19">
        <v>8</v>
      </c>
      <c r="Q174" s="19">
        <v>34</v>
      </c>
      <c r="R174" s="19">
        <v>850</v>
      </c>
      <c r="S174" s="19">
        <v>884</v>
      </c>
      <c r="T174" s="19">
        <v>110.5</v>
      </c>
      <c r="U174" s="19">
        <v>9</v>
      </c>
      <c r="V174" s="19">
        <v>8</v>
      </c>
      <c r="W174" s="19">
        <v>553</v>
      </c>
      <c r="X174" s="19">
        <v>1031</v>
      </c>
      <c r="Y174" s="19">
        <v>1584</v>
      </c>
      <c r="Z174" s="19">
        <v>176</v>
      </c>
      <c r="AA174" s="19">
        <v>1</v>
      </c>
      <c r="AB174" s="19">
        <v>1</v>
      </c>
      <c r="AC174" s="19">
        <v>185</v>
      </c>
      <c r="AD174" s="19">
        <v>306</v>
      </c>
      <c r="AE174" s="19">
        <v>491</v>
      </c>
      <c r="AF174" s="19">
        <v>491</v>
      </c>
      <c r="AG174" s="19"/>
      <c r="AH174" s="19"/>
      <c r="AI174" s="19"/>
      <c r="AJ174" s="19"/>
      <c r="AK174" s="19"/>
      <c r="AL174" s="19"/>
      <c r="AM174" s="19">
        <v>1</v>
      </c>
      <c r="AN174" s="19">
        <v>1</v>
      </c>
      <c r="AO174" s="19">
        <v>231</v>
      </c>
      <c r="AP174" s="19">
        <v>123</v>
      </c>
      <c r="AQ174" s="19">
        <v>354</v>
      </c>
      <c r="AR174" s="19">
        <v>354</v>
      </c>
      <c r="AS174" s="19">
        <f t="shared" si="12"/>
        <v>22</v>
      </c>
      <c r="AT174" s="19">
        <f t="shared" si="16"/>
        <v>21</v>
      </c>
      <c r="AU174" s="19">
        <f t="shared" si="13"/>
        <v>1591</v>
      </c>
      <c r="AV174" s="19">
        <f t="shared" si="14"/>
        <v>2603</v>
      </c>
      <c r="AW174" s="19">
        <f t="shared" si="15"/>
        <v>4194</v>
      </c>
      <c r="AX174" s="19">
        <v>191</v>
      </c>
      <c r="AY174" t="s">
        <v>91</v>
      </c>
    </row>
    <row r="175" spans="2:51">
      <c r="B175" s="19" t="s">
        <v>15</v>
      </c>
      <c r="C175" s="19">
        <v>2</v>
      </c>
      <c r="D175" s="19">
        <v>2</v>
      </c>
      <c r="E175" s="19">
        <v>199</v>
      </c>
      <c r="F175" s="19">
        <v>237</v>
      </c>
      <c r="G175" s="19">
        <v>436</v>
      </c>
      <c r="H175" s="19">
        <v>218</v>
      </c>
      <c r="I175" s="19"/>
      <c r="J175" s="19"/>
      <c r="K175" s="19"/>
      <c r="L175" s="19"/>
      <c r="M175" s="19"/>
      <c r="N175" s="19"/>
      <c r="O175" s="19">
        <v>8</v>
      </c>
      <c r="P175" s="19">
        <v>8</v>
      </c>
      <c r="Q175" s="19">
        <v>75</v>
      </c>
      <c r="R175" s="19">
        <v>556</v>
      </c>
      <c r="S175" s="19">
        <v>631</v>
      </c>
      <c r="T175" s="19">
        <v>78.875</v>
      </c>
      <c r="U175" s="19">
        <v>9</v>
      </c>
      <c r="V175" s="19">
        <v>9</v>
      </c>
      <c r="W175" s="19">
        <v>435</v>
      </c>
      <c r="X175" s="19">
        <v>910</v>
      </c>
      <c r="Y175" s="19">
        <v>1345</v>
      </c>
      <c r="Z175" s="19">
        <v>149.44</v>
      </c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>
        <f t="shared" si="12"/>
        <v>19</v>
      </c>
      <c r="AT175" s="19">
        <f t="shared" si="16"/>
        <v>19</v>
      </c>
      <c r="AU175" s="19">
        <f t="shared" si="13"/>
        <v>709</v>
      </c>
      <c r="AV175" s="19">
        <f t="shared" si="14"/>
        <v>1703</v>
      </c>
      <c r="AW175" s="19">
        <f t="shared" si="15"/>
        <v>2412</v>
      </c>
      <c r="AX175" s="19">
        <v>127</v>
      </c>
      <c r="AY175" t="s">
        <v>91</v>
      </c>
    </row>
    <row r="176" spans="2:51">
      <c r="B176" s="19" t="s">
        <v>16</v>
      </c>
      <c r="C176" s="19">
        <v>7</v>
      </c>
      <c r="D176" s="19">
        <v>7</v>
      </c>
      <c r="E176" s="19">
        <v>536</v>
      </c>
      <c r="F176" s="19">
        <v>228</v>
      </c>
      <c r="G176" s="19">
        <v>764</v>
      </c>
      <c r="H176" s="19">
        <v>109.143</v>
      </c>
      <c r="I176" s="19"/>
      <c r="J176" s="19"/>
      <c r="K176" s="19"/>
      <c r="L176" s="19"/>
      <c r="M176" s="19"/>
      <c r="N176" s="19"/>
      <c r="O176" s="19">
        <v>3</v>
      </c>
      <c r="P176" s="19">
        <v>3</v>
      </c>
      <c r="Q176" s="19">
        <v>18</v>
      </c>
      <c r="R176" s="19">
        <v>328</v>
      </c>
      <c r="S176" s="19">
        <v>346</v>
      </c>
      <c r="T176" s="19">
        <v>115.333</v>
      </c>
      <c r="U176" s="19">
        <v>9</v>
      </c>
      <c r="V176" s="19">
        <v>9</v>
      </c>
      <c r="W176" s="19">
        <v>207</v>
      </c>
      <c r="X176" s="19">
        <v>468</v>
      </c>
      <c r="Y176" s="19">
        <v>675</v>
      </c>
      <c r="Z176" s="19">
        <v>75</v>
      </c>
      <c r="AA176" s="19"/>
      <c r="AB176" s="19"/>
      <c r="AC176" s="19"/>
      <c r="AD176" s="19"/>
      <c r="AE176" s="19"/>
      <c r="AF176" s="19"/>
      <c r="AG176" s="19">
        <v>1</v>
      </c>
      <c r="AH176" s="19">
        <v>1</v>
      </c>
      <c r="AI176" s="19">
        <v>15</v>
      </c>
      <c r="AJ176" s="19">
        <v>14</v>
      </c>
      <c r="AK176" s="19">
        <v>29</v>
      </c>
      <c r="AL176" s="19">
        <v>29</v>
      </c>
      <c r="AM176" s="19"/>
      <c r="AN176" s="19"/>
      <c r="AO176" s="19"/>
      <c r="AP176" s="19"/>
      <c r="AQ176" s="19"/>
      <c r="AR176" s="19"/>
      <c r="AS176" s="19">
        <f t="shared" si="12"/>
        <v>20</v>
      </c>
      <c r="AT176" s="19">
        <f t="shared" si="16"/>
        <v>20</v>
      </c>
      <c r="AU176" s="19">
        <f t="shared" si="13"/>
        <v>776</v>
      </c>
      <c r="AV176" s="19">
        <f t="shared" si="14"/>
        <v>1038</v>
      </c>
      <c r="AW176" s="19">
        <f t="shared" si="15"/>
        <v>1814</v>
      </c>
      <c r="AX176" s="19">
        <v>91</v>
      </c>
      <c r="AY176" t="s">
        <v>91</v>
      </c>
    </row>
    <row r="177" spans="2:51">
      <c r="B177" s="19" t="s">
        <v>17</v>
      </c>
      <c r="C177" s="19">
        <v>2</v>
      </c>
      <c r="D177" s="19">
        <v>2</v>
      </c>
      <c r="E177" s="19">
        <v>815</v>
      </c>
      <c r="F177" s="19">
        <v>468</v>
      </c>
      <c r="G177" s="19">
        <v>1283</v>
      </c>
      <c r="H177" s="19">
        <v>641.5</v>
      </c>
      <c r="I177" s="19"/>
      <c r="J177" s="19"/>
      <c r="K177" s="19"/>
      <c r="L177" s="19"/>
      <c r="M177" s="19"/>
      <c r="N177" s="19"/>
      <c r="O177" s="19">
        <v>1</v>
      </c>
      <c r="P177" s="19">
        <v>1</v>
      </c>
      <c r="Q177" s="19"/>
      <c r="R177" s="19"/>
      <c r="S177" s="19"/>
      <c r="T177" s="19"/>
      <c r="U177" s="19">
        <v>4</v>
      </c>
      <c r="V177" s="19">
        <v>4</v>
      </c>
      <c r="W177" s="19">
        <v>48</v>
      </c>
      <c r="X177" s="19">
        <v>201</v>
      </c>
      <c r="Y177" s="19">
        <v>249</v>
      </c>
      <c r="Z177" s="19">
        <v>62.25</v>
      </c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>
        <v>1</v>
      </c>
      <c r="AN177" s="19">
        <v>1</v>
      </c>
      <c r="AO177" s="19">
        <v>56</v>
      </c>
      <c r="AP177" s="19">
        <v>22</v>
      </c>
      <c r="AQ177" s="19">
        <v>78</v>
      </c>
      <c r="AR177" s="19">
        <v>78</v>
      </c>
      <c r="AS177" s="19">
        <f t="shared" si="12"/>
        <v>8</v>
      </c>
      <c r="AT177" s="19">
        <f t="shared" si="16"/>
        <v>8</v>
      </c>
      <c r="AU177" s="19">
        <f t="shared" si="13"/>
        <v>919</v>
      </c>
      <c r="AV177" s="19">
        <f t="shared" si="14"/>
        <v>691</v>
      </c>
      <c r="AW177" s="19">
        <f t="shared" si="15"/>
        <v>1610</v>
      </c>
      <c r="AX177" s="19">
        <v>201</v>
      </c>
      <c r="AY177" t="s">
        <v>91</v>
      </c>
    </row>
    <row r="178" spans="2:51">
      <c r="B178" s="19" t="s">
        <v>18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 t="s">
        <v>91</v>
      </c>
      <c r="N178" s="19"/>
      <c r="O178" s="19">
        <v>8</v>
      </c>
      <c r="P178" s="19">
        <v>6</v>
      </c>
      <c r="Q178" s="19">
        <v>136</v>
      </c>
      <c r="R178" s="19">
        <v>662</v>
      </c>
      <c r="S178" s="19">
        <v>798</v>
      </c>
      <c r="T178" s="19">
        <v>99.75</v>
      </c>
      <c r="U178" s="19">
        <v>4</v>
      </c>
      <c r="V178" s="19">
        <v>4</v>
      </c>
      <c r="W178" s="19">
        <v>249</v>
      </c>
      <c r="X178" s="19">
        <v>429</v>
      </c>
      <c r="Y178" s="19">
        <v>678</v>
      </c>
      <c r="Z178" s="19">
        <v>169.5</v>
      </c>
      <c r="AA178" s="19">
        <v>2</v>
      </c>
      <c r="AB178" s="19">
        <v>2</v>
      </c>
      <c r="AC178" s="19">
        <v>60</v>
      </c>
      <c r="AD178" s="19">
        <v>19</v>
      </c>
      <c r="AE178" s="19">
        <v>79</v>
      </c>
      <c r="AF178" s="19">
        <v>39.5</v>
      </c>
      <c r="AG178" s="19" t="s">
        <v>91</v>
      </c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>
        <v>14</v>
      </c>
      <c r="AT178" s="19">
        <f t="shared" si="16"/>
        <v>12</v>
      </c>
      <c r="AU178" s="19">
        <f t="shared" si="13"/>
        <v>445</v>
      </c>
      <c r="AV178" s="19">
        <f t="shared" si="14"/>
        <v>1110</v>
      </c>
      <c r="AW178" s="19">
        <v>1555</v>
      </c>
      <c r="AX178" s="19">
        <v>111</v>
      </c>
      <c r="AY178" t="s">
        <v>91</v>
      </c>
    </row>
    <row r="179" spans="2:50">
      <c r="B179" s="19" t="s">
        <v>19</v>
      </c>
      <c r="C179" s="19">
        <f>SUM(C171:C178)</f>
        <v>55</v>
      </c>
      <c r="D179" s="19">
        <f t="shared" ref="D179:AX179" si="17">SUM(D171:D178)</f>
        <v>54</v>
      </c>
      <c r="E179" s="19">
        <f t="shared" si="17"/>
        <v>10186</v>
      </c>
      <c r="F179" s="19">
        <f t="shared" si="17"/>
        <v>3597</v>
      </c>
      <c r="G179" s="19">
        <f t="shared" si="17"/>
        <v>13783</v>
      </c>
      <c r="H179" s="19">
        <f t="shared" si="17"/>
        <v>1803.449</v>
      </c>
      <c r="I179" s="19">
        <f t="shared" si="17"/>
        <v>1</v>
      </c>
      <c r="J179" s="19">
        <f t="shared" si="17"/>
        <v>1</v>
      </c>
      <c r="K179" s="19">
        <f t="shared" si="17"/>
        <v>79</v>
      </c>
      <c r="L179" s="19">
        <f t="shared" si="17"/>
        <v>49</v>
      </c>
      <c r="M179" s="19">
        <f t="shared" si="17"/>
        <v>128</v>
      </c>
      <c r="N179" s="19">
        <f t="shared" si="17"/>
        <v>128</v>
      </c>
      <c r="O179" s="19">
        <f t="shared" si="17"/>
        <v>65</v>
      </c>
      <c r="P179" s="19">
        <f t="shared" si="17"/>
        <v>54</v>
      </c>
      <c r="Q179" s="19">
        <f t="shared" si="17"/>
        <v>396</v>
      </c>
      <c r="R179" s="19">
        <f t="shared" si="17"/>
        <v>5187</v>
      </c>
      <c r="S179" s="19">
        <f t="shared" si="17"/>
        <v>5583</v>
      </c>
      <c r="T179" s="19">
        <f t="shared" si="17"/>
        <v>554.1444</v>
      </c>
      <c r="U179" s="19">
        <f t="shared" si="17"/>
        <v>89</v>
      </c>
      <c r="V179" s="19">
        <f t="shared" si="17"/>
        <v>87</v>
      </c>
      <c r="W179" s="19">
        <f t="shared" si="17"/>
        <v>4520</v>
      </c>
      <c r="X179" s="19">
        <f t="shared" si="17"/>
        <v>7622</v>
      </c>
      <c r="Y179" s="19">
        <f t="shared" si="17"/>
        <v>12142</v>
      </c>
      <c r="Z179" s="19">
        <f t="shared" si="17"/>
        <v>970.067</v>
      </c>
      <c r="AA179" s="19">
        <f t="shared" si="17"/>
        <v>6</v>
      </c>
      <c r="AB179" s="19">
        <f t="shared" si="17"/>
        <v>5</v>
      </c>
      <c r="AC179" s="19">
        <f t="shared" si="17"/>
        <v>420</v>
      </c>
      <c r="AD179" s="19">
        <f t="shared" si="17"/>
        <v>476</v>
      </c>
      <c r="AE179" s="19">
        <f t="shared" si="17"/>
        <v>896</v>
      </c>
      <c r="AF179" s="19">
        <f t="shared" si="17"/>
        <v>783.5</v>
      </c>
      <c r="AG179" s="19">
        <f t="shared" si="17"/>
        <v>5</v>
      </c>
      <c r="AH179" s="19">
        <f t="shared" si="17"/>
        <v>4</v>
      </c>
      <c r="AI179" s="19">
        <f t="shared" si="17"/>
        <v>75</v>
      </c>
      <c r="AJ179" s="19">
        <f t="shared" si="17"/>
        <v>151</v>
      </c>
      <c r="AK179" s="19">
        <f t="shared" si="17"/>
        <v>226</v>
      </c>
      <c r="AL179" s="19">
        <f t="shared" si="17"/>
        <v>94.6667</v>
      </c>
      <c r="AM179" s="19">
        <f t="shared" si="17"/>
        <v>3</v>
      </c>
      <c r="AN179" s="19">
        <f t="shared" si="17"/>
        <v>2</v>
      </c>
      <c r="AO179" s="19">
        <f t="shared" si="17"/>
        <v>287</v>
      </c>
      <c r="AP179" s="19">
        <f t="shared" si="17"/>
        <v>145</v>
      </c>
      <c r="AQ179" s="19">
        <f t="shared" si="17"/>
        <v>432</v>
      </c>
      <c r="AR179" s="19">
        <f t="shared" si="17"/>
        <v>432</v>
      </c>
      <c r="AS179" s="19">
        <f t="shared" si="12"/>
        <v>224</v>
      </c>
      <c r="AT179" s="19">
        <f t="shared" si="16"/>
        <v>207</v>
      </c>
      <c r="AU179" s="19">
        <f t="shared" si="13"/>
        <v>15963</v>
      </c>
      <c r="AV179" s="19">
        <f t="shared" si="14"/>
        <v>17227</v>
      </c>
      <c r="AW179" s="19">
        <f t="shared" si="15"/>
        <v>33190</v>
      </c>
      <c r="AX179" s="19">
        <f t="shared" si="17"/>
        <v>1073</v>
      </c>
    </row>
    <row r="180" spans="2:50">
      <c r="B180" s="19" t="s">
        <v>20</v>
      </c>
      <c r="C180" s="19">
        <v>3780</v>
      </c>
      <c r="D180" s="19">
        <v>3588</v>
      </c>
      <c r="E180" s="19">
        <v>1127627</v>
      </c>
      <c r="F180" s="19">
        <v>264404</v>
      </c>
      <c r="G180" s="19">
        <v>1392031</v>
      </c>
      <c r="H180" s="19">
        <v>368</v>
      </c>
      <c r="I180" s="19">
        <v>282</v>
      </c>
      <c r="J180" s="19">
        <v>223</v>
      </c>
      <c r="K180" s="19">
        <v>37901</v>
      </c>
      <c r="L180" s="19">
        <v>23812</v>
      </c>
      <c r="M180" s="19">
        <v>61713</v>
      </c>
      <c r="N180" s="19">
        <v>219</v>
      </c>
      <c r="O180" s="19">
        <v>3267</v>
      </c>
      <c r="P180" s="19">
        <v>3079</v>
      </c>
      <c r="Q180" s="19">
        <v>61784</v>
      </c>
      <c r="R180" s="19">
        <v>297074</v>
      </c>
      <c r="S180" s="19">
        <v>358858</v>
      </c>
      <c r="T180" s="19">
        <v>110</v>
      </c>
      <c r="U180" s="19">
        <v>3188</v>
      </c>
      <c r="V180" s="19">
        <v>3028</v>
      </c>
      <c r="W180" s="19">
        <v>91631</v>
      </c>
      <c r="X180" s="19">
        <v>155605</v>
      </c>
      <c r="Y180" s="19">
        <v>247236</v>
      </c>
      <c r="Z180" s="19">
        <v>78</v>
      </c>
      <c r="AA180" s="19">
        <v>84</v>
      </c>
      <c r="AB180" s="19">
        <v>72</v>
      </c>
      <c r="AC180" s="19">
        <v>13378</v>
      </c>
      <c r="AD180" s="19">
        <v>5285</v>
      </c>
      <c r="AE180" s="19">
        <v>18663</v>
      </c>
      <c r="AF180" s="19">
        <v>222</v>
      </c>
      <c r="AG180" s="19">
        <v>639</v>
      </c>
      <c r="AH180" s="19">
        <v>275</v>
      </c>
      <c r="AI180" s="19">
        <v>16406</v>
      </c>
      <c r="AJ180" s="19">
        <v>14921</v>
      </c>
      <c r="AK180" s="19">
        <v>31327</v>
      </c>
      <c r="AL180" s="19">
        <v>49</v>
      </c>
      <c r="AM180" s="19">
        <v>55</v>
      </c>
      <c r="AN180" s="19">
        <v>42</v>
      </c>
      <c r="AO180" s="19">
        <v>11729</v>
      </c>
      <c r="AP180" s="19">
        <v>2876</v>
      </c>
      <c r="AQ180" s="19">
        <v>14605</v>
      </c>
      <c r="AR180" s="19">
        <v>266</v>
      </c>
      <c r="AS180" s="19">
        <v>11296</v>
      </c>
      <c r="AT180" s="19">
        <f t="shared" si="16"/>
        <v>10307</v>
      </c>
      <c r="AU180" s="19">
        <f t="shared" si="13"/>
        <v>1360456</v>
      </c>
      <c r="AV180" s="19">
        <f t="shared" si="14"/>
        <v>763977</v>
      </c>
      <c r="AW180" s="19">
        <f t="shared" si="15"/>
        <v>2124433</v>
      </c>
      <c r="AX180" s="19">
        <v>188</v>
      </c>
    </row>
    <row r="181" customFormat="1" spans="2:11">
      <c r="B181" s="4" t="s">
        <v>21</v>
      </c>
      <c r="C181" s="4"/>
      <c r="D181" s="4"/>
      <c r="E181" s="4"/>
      <c r="F181" s="4"/>
      <c r="G181" s="4"/>
      <c r="H181" s="4"/>
      <c r="I181" s="4"/>
      <c r="J181" s="4"/>
      <c r="K181" s="4"/>
    </row>
    <row r="184" customFormat="1" spans="2:16">
      <c r="B184" s="1" t="s">
        <v>107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29">
      <c r="B185" s="21" t="s">
        <v>1</v>
      </c>
      <c r="C185" s="22" t="s">
        <v>79</v>
      </c>
      <c r="D185" s="23"/>
      <c r="E185" s="24"/>
      <c r="F185" s="22" t="s">
        <v>80</v>
      </c>
      <c r="G185" s="23"/>
      <c r="H185" s="24"/>
      <c r="I185" s="22" t="s">
        <v>81</v>
      </c>
      <c r="J185" s="23"/>
      <c r="K185" s="24"/>
      <c r="L185" s="22" t="s">
        <v>82</v>
      </c>
      <c r="M185" s="23"/>
      <c r="N185" s="24"/>
      <c r="O185" s="22" t="s">
        <v>83</v>
      </c>
      <c r="P185" s="23"/>
      <c r="Q185" s="24"/>
      <c r="R185" s="22" t="s">
        <v>84</v>
      </c>
      <c r="S185" s="23"/>
      <c r="T185" s="24"/>
      <c r="U185" s="22" t="s">
        <v>85</v>
      </c>
      <c r="V185" s="23"/>
      <c r="W185" s="24"/>
      <c r="X185" s="22" t="s">
        <v>86</v>
      </c>
      <c r="Y185" s="23"/>
      <c r="Z185" s="24"/>
      <c r="AA185" s="22" t="s">
        <v>10</v>
      </c>
      <c r="AB185" s="23"/>
      <c r="AC185" s="24"/>
    </row>
    <row r="186" spans="2:29">
      <c r="B186" s="25"/>
      <c r="C186" s="18" t="s">
        <v>87</v>
      </c>
      <c r="D186" s="18" t="s">
        <v>88</v>
      </c>
      <c r="E186" s="18" t="s">
        <v>77</v>
      </c>
      <c r="F186" s="18" t="s">
        <v>87</v>
      </c>
      <c r="G186" s="18" t="s">
        <v>88</v>
      </c>
      <c r="H186" s="18" t="s">
        <v>77</v>
      </c>
      <c r="I186" s="18" t="s">
        <v>87</v>
      </c>
      <c r="J186" s="18" t="s">
        <v>88</v>
      </c>
      <c r="K186" s="18" t="s">
        <v>77</v>
      </c>
      <c r="L186" s="18" t="s">
        <v>87</v>
      </c>
      <c r="M186" s="18" t="s">
        <v>88</v>
      </c>
      <c r="N186" s="18" t="s">
        <v>77</v>
      </c>
      <c r="O186" s="18" t="s">
        <v>87</v>
      </c>
      <c r="P186" s="18" t="s">
        <v>88</v>
      </c>
      <c r="Q186" s="18" t="s">
        <v>77</v>
      </c>
      <c r="R186" s="18" t="s">
        <v>87</v>
      </c>
      <c r="S186" s="18" t="s">
        <v>88</v>
      </c>
      <c r="T186" s="18" t="s">
        <v>77</v>
      </c>
      <c r="U186" s="18" t="s">
        <v>87</v>
      </c>
      <c r="V186" s="18" t="s">
        <v>88</v>
      </c>
      <c r="W186" s="18" t="s">
        <v>77</v>
      </c>
      <c r="X186" s="18" t="s">
        <v>87</v>
      </c>
      <c r="Y186" s="18" t="s">
        <v>88</v>
      </c>
      <c r="Z186" s="18" t="s">
        <v>77</v>
      </c>
      <c r="AA186" s="18" t="s">
        <v>87</v>
      </c>
      <c r="AB186" s="18" t="s">
        <v>88</v>
      </c>
      <c r="AC186" s="18" t="s">
        <v>77</v>
      </c>
    </row>
    <row r="187" spans="2:29">
      <c r="B187" s="19" t="s">
        <v>30</v>
      </c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>
        <v>678</v>
      </c>
      <c r="S187" s="19">
        <v>336</v>
      </c>
      <c r="T187" s="19">
        <v>1014</v>
      </c>
      <c r="U187" s="19" t="s">
        <v>91</v>
      </c>
      <c r="V187" s="19"/>
      <c r="W187" s="19"/>
      <c r="X187" s="19"/>
      <c r="Y187" s="19"/>
      <c r="Z187" s="19"/>
      <c r="AA187" s="19">
        <v>678</v>
      </c>
      <c r="AB187" s="19">
        <v>336</v>
      </c>
      <c r="AC187" s="19">
        <v>1014</v>
      </c>
    </row>
    <row r="188" spans="2:29">
      <c r="B188" s="19" t="s">
        <v>12</v>
      </c>
      <c r="C188" s="19"/>
      <c r="D188" s="19"/>
      <c r="E188" s="19"/>
      <c r="F188" s="19"/>
      <c r="G188" s="19"/>
      <c r="H188" s="19"/>
      <c r="I188" s="19">
        <v>79</v>
      </c>
      <c r="J188" s="19">
        <v>49</v>
      </c>
      <c r="K188" s="19">
        <v>128</v>
      </c>
      <c r="L188" s="19">
        <v>606</v>
      </c>
      <c r="M188" s="19">
        <v>775</v>
      </c>
      <c r="N188" s="19">
        <v>1381</v>
      </c>
      <c r="O188" s="19">
        <v>24</v>
      </c>
      <c r="P188" s="19">
        <v>5</v>
      </c>
      <c r="Q188" s="19">
        <v>29</v>
      </c>
      <c r="R188" s="19">
        <v>9184</v>
      </c>
      <c r="S188" s="19">
        <v>6695</v>
      </c>
      <c r="T188" s="19">
        <v>15879</v>
      </c>
      <c r="U188" s="19" t="s">
        <v>91</v>
      </c>
      <c r="V188" s="19">
        <v>36</v>
      </c>
      <c r="W188" s="19">
        <v>36</v>
      </c>
      <c r="X188" s="19"/>
      <c r="Y188" s="19"/>
      <c r="Z188" s="19"/>
      <c r="AA188" s="19">
        <v>9893</v>
      </c>
      <c r="AB188" s="19">
        <v>7560</v>
      </c>
      <c r="AC188" s="19">
        <v>17453</v>
      </c>
    </row>
    <row r="189" spans="2:29">
      <c r="B189" s="19" t="s">
        <v>13</v>
      </c>
      <c r="C189" s="19"/>
      <c r="D189" s="19"/>
      <c r="E189" s="19"/>
      <c r="F189" s="19"/>
      <c r="G189" s="19"/>
      <c r="H189" s="19"/>
      <c r="I189" s="19"/>
      <c r="J189" s="19"/>
      <c r="K189" s="19"/>
      <c r="L189" s="19">
        <v>9</v>
      </c>
      <c r="M189" s="19">
        <v>59</v>
      </c>
      <c r="N189" s="19">
        <v>68</v>
      </c>
      <c r="O189" s="19">
        <v>183</v>
      </c>
      <c r="P189" s="19">
        <v>139</v>
      </c>
      <c r="Q189" s="19">
        <v>322</v>
      </c>
      <c r="R189" s="19">
        <v>560</v>
      </c>
      <c r="S189" s="19">
        <v>1772</v>
      </c>
      <c r="T189" s="19">
        <v>2332</v>
      </c>
      <c r="U189" s="19">
        <v>200</v>
      </c>
      <c r="V189" s="19">
        <v>216</v>
      </c>
      <c r="W189" s="19">
        <v>416</v>
      </c>
      <c r="X189" s="19" t="s">
        <v>91</v>
      </c>
      <c r="Y189" s="19"/>
      <c r="Z189" s="19"/>
      <c r="AA189" s="19">
        <v>952</v>
      </c>
      <c r="AB189" s="19">
        <v>2186</v>
      </c>
      <c r="AC189" s="19">
        <v>3138</v>
      </c>
    </row>
    <row r="190" spans="2:29">
      <c r="B190" s="19" t="s">
        <v>14</v>
      </c>
      <c r="C190" s="19"/>
      <c r="D190" s="19"/>
      <c r="E190" s="19"/>
      <c r="F190" s="19"/>
      <c r="G190" s="19"/>
      <c r="H190" s="19"/>
      <c r="I190" s="19"/>
      <c r="J190" s="19"/>
      <c r="K190" s="19"/>
      <c r="L190" s="19">
        <v>416</v>
      </c>
      <c r="M190" s="19">
        <v>649</v>
      </c>
      <c r="N190" s="19">
        <v>1065</v>
      </c>
      <c r="O190" s="19"/>
      <c r="P190" s="19"/>
      <c r="Q190" s="19"/>
      <c r="R190" s="19">
        <v>1175</v>
      </c>
      <c r="S190" s="19">
        <v>1954</v>
      </c>
      <c r="T190" s="19">
        <v>3129</v>
      </c>
      <c r="U190" s="19" t="s">
        <v>91</v>
      </c>
      <c r="V190" s="19"/>
      <c r="W190" s="19"/>
      <c r="X190" s="19"/>
      <c r="Y190" s="19"/>
      <c r="Z190" s="19"/>
      <c r="AA190" s="19">
        <v>1591</v>
      </c>
      <c r="AB190" s="19">
        <v>2603</v>
      </c>
      <c r="AC190" s="19">
        <v>4194</v>
      </c>
    </row>
    <row r="191" spans="2:29">
      <c r="B191" s="19" t="s">
        <v>15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>
        <v>82</v>
      </c>
      <c r="M191" s="19">
        <v>254</v>
      </c>
      <c r="N191" s="19">
        <v>336</v>
      </c>
      <c r="O191" s="19"/>
      <c r="P191" s="19"/>
      <c r="Q191" s="19"/>
      <c r="R191" s="19">
        <v>627</v>
      </c>
      <c r="S191" s="19">
        <v>1429</v>
      </c>
      <c r="T191" s="19">
        <v>2056</v>
      </c>
      <c r="U191" s="19" t="s">
        <v>91</v>
      </c>
      <c r="V191" s="19">
        <v>20</v>
      </c>
      <c r="W191" s="19">
        <v>20</v>
      </c>
      <c r="X191" s="19"/>
      <c r="Y191" s="19"/>
      <c r="Z191" s="19"/>
      <c r="AA191" s="19">
        <v>709</v>
      </c>
      <c r="AB191" s="19">
        <v>1703</v>
      </c>
      <c r="AC191" s="19">
        <v>2412</v>
      </c>
    </row>
    <row r="192" spans="2:29">
      <c r="B192" s="19" t="s">
        <v>16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>
        <v>776</v>
      </c>
      <c r="S192" s="19">
        <v>1038</v>
      </c>
      <c r="T192" s="19">
        <v>1814</v>
      </c>
      <c r="U192" s="19" t="s">
        <v>91</v>
      </c>
      <c r="V192" s="19"/>
      <c r="W192" s="19"/>
      <c r="X192" s="19"/>
      <c r="Y192" s="19"/>
      <c r="Z192" s="19"/>
      <c r="AA192" s="19">
        <v>776</v>
      </c>
      <c r="AB192" s="19">
        <v>1038</v>
      </c>
      <c r="AC192" s="19">
        <v>1814</v>
      </c>
    </row>
    <row r="193" spans="2:29">
      <c r="B193" s="19" t="s">
        <v>17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>
        <v>56</v>
      </c>
      <c r="M193" s="19">
        <v>22</v>
      </c>
      <c r="N193" s="19">
        <v>78</v>
      </c>
      <c r="O193" s="19"/>
      <c r="P193" s="19"/>
      <c r="Q193" s="19"/>
      <c r="R193" s="19">
        <v>863</v>
      </c>
      <c r="S193" s="19">
        <v>669</v>
      </c>
      <c r="T193" s="19">
        <v>1532</v>
      </c>
      <c r="U193" s="19"/>
      <c r="V193" s="19"/>
      <c r="W193" s="19"/>
      <c r="X193" s="19"/>
      <c r="Y193" s="19"/>
      <c r="Z193" s="19"/>
      <c r="AA193" s="19">
        <v>919</v>
      </c>
      <c r="AB193" s="19">
        <v>691</v>
      </c>
      <c r="AC193" s="19">
        <v>1610</v>
      </c>
    </row>
    <row r="194" spans="2:29">
      <c r="B194" s="19" t="s">
        <v>18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>
        <v>6</v>
      </c>
      <c r="M194" s="19">
        <v>7</v>
      </c>
      <c r="N194" s="19">
        <v>13</v>
      </c>
      <c r="O194" s="19" t="s">
        <v>91</v>
      </c>
      <c r="P194" s="19"/>
      <c r="Q194" s="19"/>
      <c r="R194" s="19">
        <v>427</v>
      </c>
      <c r="S194" s="19">
        <v>1095</v>
      </c>
      <c r="T194" s="19">
        <v>1522</v>
      </c>
      <c r="U194" s="19">
        <v>12</v>
      </c>
      <c r="V194" s="19">
        <v>8</v>
      </c>
      <c r="W194" s="19">
        <v>20</v>
      </c>
      <c r="X194" s="19" t="s">
        <v>91</v>
      </c>
      <c r="Y194" s="19"/>
      <c r="Z194" s="19"/>
      <c r="AA194" s="19">
        <v>445</v>
      </c>
      <c r="AB194" s="19">
        <v>1110</v>
      </c>
      <c r="AC194" s="19">
        <v>1555</v>
      </c>
    </row>
    <row r="195" spans="2:29">
      <c r="B195" s="19" t="s">
        <v>19</v>
      </c>
      <c r="C195" s="19">
        <f>SUM(C187:C194)</f>
        <v>0</v>
      </c>
      <c r="D195" s="19">
        <f t="shared" ref="D195:L195" si="18">SUM(D187:D194)</f>
        <v>0</v>
      </c>
      <c r="E195" s="19">
        <f t="shared" si="18"/>
        <v>0</v>
      </c>
      <c r="F195" s="19">
        <f t="shared" si="18"/>
        <v>0</v>
      </c>
      <c r="G195" s="19">
        <f t="shared" si="18"/>
        <v>0</v>
      </c>
      <c r="H195" s="19">
        <f t="shared" si="18"/>
        <v>0</v>
      </c>
      <c r="I195" s="19">
        <f t="shared" si="18"/>
        <v>79</v>
      </c>
      <c r="J195" s="19">
        <f t="shared" si="18"/>
        <v>49</v>
      </c>
      <c r="K195" s="19">
        <f t="shared" si="18"/>
        <v>128</v>
      </c>
      <c r="L195" s="19">
        <f t="shared" si="18"/>
        <v>1175</v>
      </c>
      <c r="M195" s="19">
        <f t="shared" ref="M195:AC195" si="19">SUM(M187:M194)</f>
        <v>1766</v>
      </c>
      <c r="N195" s="19">
        <f t="shared" si="19"/>
        <v>2941</v>
      </c>
      <c r="O195" s="19">
        <f t="shared" si="19"/>
        <v>207</v>
      </c>
      <c r="P195" s="19">
        <f t="shared" si="19"/>
        <v>144</v>
      </c>
      <c r="Q195" s="19">
        <f t="shared" si="19"/>
        <v>351</v>
      </c>
      <c r="R195" s="19">
        <f t="shared" si="19"/>
        <v>14290</v>
      </c>
      <c r="S195" s="19">
        <f t="shared" si="19"/>
        <v>14988</v>
      </c>
      <c r="T195" s="19">
        <f t="shared" si="19"/>
        <v>29278</v>
      </c>
      <c r="U195" s="19">
        <f t="shared" si="19"/>
        <v>212</v>
      </c>
      <c r="V195" s="19">
        <f t="shared" si="19"/>
        <v>280</v>
      </c>
      <c r="W195" s="19">
        <f t="shared" si="19"/>
        <v>492</v>
      </c>
      <c r="X195" s="19">
        <f t="shared" si="19"/>
        <v>0</v>
      </c>
      <c r="Y195" s="19">
        <f t="shared" si="19"/>
        <v>0</v>
      </c>
      <c r="Z195" s="19">
        <f t="shared" si="19"/>
        <v>0</v>
      </c>
      <c r="AA195" s="19">
        <f t="shared" si="19"/>
        <v>15963</v>
      </c>
      <c r="AB195" s="19">
        <f t="shared" si="19"/>
        <v>17227</v>
      </c>
      <c r="AC195" s="19">
        <f t="shared" si="19"/>
        <v>33190</v>
      </c>
    </row>
    <row r="196" spans="2:29">
      <c r="B196" s="19" t="s">
        <v>20</v>
      </c>
      <c r="C196" s="19">
        <v>103</v>
      </c>
      <c r="D196" s="19">
        <v>104</v>
      </c>
      <c r="E196" s="19">
        <v>207</v>
      </c>
      <c r="F196" s="19">
        <v>0</v>
      </c>
      <c r="G196" s="19">
        <v>0</v>
      </c>
      <c r="H196" s="19">
        <v>0</v>
      </c>
      <c r="I196" s="19">
        <v>11680</v>
      </c>
      <c r="J196" s="19">
        <v>7948</v>
      </c>
      <c r="K196" s="19">
        <v>19628</v>
      </c>
      <c r="L196" s="19">
        <v>40634</v>
      </c>
      <c r="M196" s="19">
        <v>42435</v>
      </c>
      <c r="N196" s="19">
        <v>83069</v>
      </c>
      <c r="O196" s="19">
        <v>27997</v>
      </c>
      <c r="P196" s="19">
        <v>17616</v>
      </c>
      <c r="Q196" s="19">
        <v>45613</v>
      </c>
      <c r="R196" s="19">
        <v>1271537</v>
      </c>
      <c r="S196" s="19">
        <v>685669</v>
      </c>
      <c r="T196" s="19">
        <v>1957206</v>
      </c>
      <c r="U196" s="19">
        <v>8386</v>
      </c>
      <c r="V196" s="19">
        <v>9765</v>
      </c>
      <c r="W196" s="19">
        <v>18151</v>
      </c>
      <c r="X196" s="19">
        <v>119</v>
      </c>
      <c r="Y196" s="19">
        <v>440</v>
      </c>
      <c r="Z196" s="19">
        <v>559</v>
      </c>
      <c r="AA196" s="19">
        <v>1360456</v>
      </c>
      <c r="AB196" s="19">
        <v>763977</v>
      </c>
      <c r="AC196" s="19">
        <v>2124433</v>
      </c>
    </row>
    <row r="197" spans="2:11">
      <c r="B197" s="4" t="s">
        <v>21</v>
      </c>
      <c r="C197" s="4"/>
      <c r="D197" s="4"/>
      <c r="E197" s="4"/>
      <c r="F197" s="4"/>
      <c r="G197" s="4"/>
      <c r="H197" s="4"/>
      <c r="I197" s="4"/>
      <c r="J197" s="4"/>
      <c r="K197" s="4"/>
    </row>
    <row r="200" spans="2:12">
      <c r="B200" s="1" t="s">
        <v>108</v>
      </c>
      <c r="C200" s="1"/>
      <c r="D200" s="1"/>
      <c r="E200" s="1"/>
      <c r="F200" s="1"/>
      <c r="G200" s="1"/>
      <c r="L200" t="s">
        <v>91</v>
      </c>
    </row>
    <row r="201" spans="2:14">
      <c r="B201" s="21" t="s">
        <v>1</v>
      </c>
      <c r="C201" s="22" t="s">
        <v>109</v>
      </c>
      <c r="D201" s="23"/>
      <c r="E201" s="24"/>
      <c r="F201" s="22" t="s">
        <v>110</v>
      </c>
      <c r="G201" s="23"/>
      <c r="H201" s="24"/>
      <c r="I201" s="22" t="s">
        <v>111</v>
      </c>
      <c r="J201" s="23"/>
      <c r="K201" s="24"/>
      <c r="L201" s="22" t="s">
        <v>10</v>
      </c>
      <c r="M201" s="23"/>
      <c r="N201" s="24"/>
    </row>
    <row r="202" spans="2:14">
      <c r="B202" s="25"/>
      <c r="C202" s="18" t="s">
        <v>87</v>
      </c>
      <c r="D202" s="18" t="s">
        <v>88</v>
      </c>
      <c r="E202" s="18" t="s">
        <v>77</v>
      </c>
      <c r="F202" s="18" t="s">
        <v>87</v>
      </c>
      <c r="G202" s="18" t="s">
        <v>88</v>
      </c>
      <c r="H202" s="18" t="s">
        <v>77</v>
      </c>
      <c r="I202" s="18" t="s">
        <v>87</v>
      </c>
      <c r="J202" s="18" t="s">
        <v>88</v>
      </c>
      <c r="K202" s="18" t="s">
        <v>77</v>
      </c>
      <c r="L202" s="18" t="s">
        <v>87</v>
      </c>
      <c r="M202" s="18" t="s">
        <v>88</v>
      </c>
      <c r="N202" s="18" t="s">
        <v>77</v>
      </c>
    </row>
    <row r="203" spans="2:14">
      <c r="B203" s="19" t="s">
        <v>30</v>
      </c>
      <c r="C203" s="19">
        <v>19350</v>
      </c>
      <c r="D203" s="19">
        <v>16231</v>
      </c>
      <c r="E203" s="19">
        <v>35581</v>
      </c>
      <c r="F203" s="19">
        <v>11437</v>
      </c>
      <c r="G203" s="19">
        <v>11703</v>
      </c>
      <c r="H203" s="19">
        <v>23140</v>
      </c>
      <c r="I203" s="19">
        <v>678</v>
      </c>
      <c r="J203" s="19">
        <v>336</v>
      </c>
      <c r="K203" s="19">
        <v>1014</v>
      </c>
      <c r="L203" s="19">
        <v>31465</v>
      </c>
      <c r="M203" s="19">
        <v>28270</v>
      </c>
      <c r="N203" s="19">
        <v>59735</v>
      </c>
    </row>
    <row r="204" spans="2:14">
      <c r="B204" s="19" t="s">
        <v>12</v>
      </c>
      <c r="C204" s="19">
        <v>64106</v>
      </c>
      <c r="D204" s="19">
        <v>55710</v>
      </c>
      <c r="E204" s="19">
        <v>119816</v>
      </c>
      <c r="F204" s="19">
        <v>266769</v>
      </c>
      <c r="G204" s="19">
        <v>291152</v>
      </c>
      <c r="H204" s="19">
        <v>557921</v>
      </c>
      <c r="I204" s="19">
        <v>11110</v>
      </c>
      <c r="J204" s="19">
        <v>8246</v>
      </c>
      <c r="K204" s="19">
        <v>19356</v>
      </c>
      <c r="L204" s="19">
        <v>341985</v>
      </c>
      <c r="M204" s="19">
        <v>355108</v>
      </c>
      <c r="N204" s="19">
        <v>697093</v>
      </c>
    </row>
    <row r="205" spans="2:14">
      <c r="B205" s="19" t="s">
        <v>13</v>
      </c>
      <c r="C205" s="19">
        <v>8630</v>
      </c>
      <c r="D205" s="19">
        <v>7643</v>
      </c>
      <c r="E205" s="19">
        <v>16273</v>
      </c>
      <c r="F205" s="19">
        <v>59206</v>
      </c>
      <c r="G205" s="19">
        <v>59562</v>
      </c>
      <c r="H205" s="19">
        <v>118768</v>
      </c>
      <c r="I205" s="19">
        <v>1080</v>
      </c>
      <c r="J205" s="19">
        <v>2378</v>
      </c>
      <c r="K205" s="19">
        <v>3458</v>
      </c>
      <c r="L205" s="19">
        <v>68916</v>
      </c>
      <c r="M205" s="19">
        <v>69583</v>
      </c>
      <c r="N205" s="19">
        <v>138499</v>
      </c>
    </row>
    <row r="206" spans="2:14">
      <c r="B206" s="19" t="s">
        <v>14</v>
      </c>
      <c r="C206" s="19">
        <v>9838</v>
      </c>
      <c r="D206" s="19">
        <v>10994</v>
      </c>
      <c r="E206" s="19">
        <v>20832</v>
      </c>
      <c r="F206" s="19">
        <v>31643</v>
      </c>
      <c r="G206" s="19">
        <v>40763</v>
      </c>
      <c r="H206" s="19">
        <v>72406</v>
      </c>
      <c r="I206" s="19">
        <v>1623</v>
      </c>
      <c r="J206" s="19">
        <v>2723</v>
      </c>
      <c r="K206" s="19">
        <v>4346</v>
      </c>
      <c r="L206" s="19">
        <v>43104</v>
      </c>
      <c r="M206" s="19">
        <v>54480</v>
      </c>
      <c r="N206" s="19">
        <v>97584</v>
      </c>
    </row>
    <row r="207" spans="2:14">
      <c r="B207" s="19" t="s">
        <v>15</v>
      </c>
      <c r="C207" s="19">
        <v>5498</v>
      </c>
      <c r="D207" s="19">
        <v>5432</v>
      </c>
      <c r="E207" s="19">
        <v>10930</v>
      </c>
      <c r="F207" s="19">
        <v>12994</v>
      </c>
      <c r="G207" s="19">
        <v>12374</v>
      </c>
      <c r="H207" s="19">
        <v>25368</v>
      </c>
      <c r="I207" s="19">
        <v>709</v>
      </c>
      <c r="J207" s="19">
        <v>1703</v>
      </c>
      <c r="K207" s="19">
        <v>2412</v>
      </c>
      <c r="L207" s="19">
        <v>19201</v>
      </c>
      <c r="M207" s="19">
        <v>19509</v>
      </c>
      <c r="N207" s="19">
        <v>38710</v>
      </c>
    </row>
    <row r="208" spans="2:14">
      <c r="B208" s="19" t="s">
        <v>16</v>
      </c>
      <c r="C208" s="19">
        <v>5787</v>
      </c>
      <c r="D208" s="19">
        <v>5986</v>
      </c>
      <c r="E208" s="19">
        <v>11773</v>
      </c>
      <c r="F208" s="19">
        <v>15165</v>
      </c>
      <c r="G208" s="19">
        <v>18131</v>
      </c>
      <c r="H208" s="19">
        <v>33296</v>
      </c>
      <c r="I208" s="19">
        <v>798</v>
      </c>
      <c r="J208" s="19">
        <v>1087</v>
      </c>
      <c r="K208" s="19">
        <v>1885</v>
      </c>
      <c r="L208" s="19">
        <v>21750</v>
      </c>
      <c r="M208" s="19">
        <v>25204</v>
      </c>
      <c r="N208" s="19">
        <v>46954</v>
      </c>
    </row>
    <row r="209" spans="2:14">
      <c r="B209" s="19" t="s">
        <v>17</v>
      </c>
      <c r="C209" s="19">
        <v>9320</v>
      </c>
      <c r="D209" s="19">
        <v>10041</v>
      </c>
      <c r="E209" s="19">
        <v>19361</v>
      </c>
      <c r="F209" s="19">
        <v>6458</v>
      </c>
      <c r="G209" s="19">
        <v>7245</v>
      </c>
      <c r="H209" s="19">
        <v>13703</v>
      </c>
      <c r="I209" s="19">
        <v>929</v>
      </c>
      <c r="J209" s="19">
        <v>781</v>
      </c>
      <c r="K209" s="19">
        <v>1710</v>
      </c>
      <c r="L209" s="19">
        <v>16707</v>
      </c>
      <c r="M209" s="19">
        <v>18067</v>
      </c>
      <c r="N209" s="19">
        <v>34774</v>
      </c>
    </row>
    <row r="210" spans="2:14">
      <c r="B210" s="19" t="s">
        <v>18</v>
      </c>
      <c r="C210" s="19">
        <v>14795</v>
      </c>
      <c r="D210" s="19">
        <v>11420</v>
      </c>
      <c r="E210" s="19">
        <v>26215</v>
      </c>
      <c r="F210" s="19">
        <v>33124</v>
      </c>
      <c r="G210" s="19">
        <v>31606</v>
      </c>
      <c r="H210" s="19">
        <v>64730</v>
      </c>
      <c r="I210" s="19">
        <v>509</v>
      </c>
      <c r="J210" s="19">
        <v>1206</v>
      </c>
      <c r="K210" s="19">
        <v>1715</v>
      </c>
      <c r="L210" s="19">
        <v>48428</v>
      </c>
      <c r="M210" s="19">
        <v>44232</v>
      </c>
      <c r="N210" s="19">
        <v>92660</v>
      </c>
    </row>
    <row r="211" spans="2:14">
      <c r="B211" s="19" t="s">
        <v>19</v>
      </c>
      <c r="C211" s="19">
        <f>SUM(C203:C210)</f>
        <v>137324</v>
      </c>
      <c r="D211" s="19">
        <f t="shared" ref="D211:N211" si="20">SUM(D203:D210)</f>
        <v>123457</v>
      </c>
      <c r="E211" s="19">
        <f t="shared" si="20"/>
        <v>260781</v>
      </c>
      <c r="F211" s="19">
        <f t="shared" si="20"/>
        <v>436796</v>
      </c>
      <c r="G211" s="19">
        <f t="shared" si="20"/>
        <v>472536</v>
      </c>
      <c r="H211" s="19">
        <f t="shared" si="20"/>
        <v>909332</v>
      </c>
      <c r="I211" s="19">
        <f t="shared" si="20"/>
        <v>17436</v>
      </c>
      <c r="J211" s="19">
        <f t="shared" si="20"/>
        <v>18460</v>
      </c>
      <c r="K211" s="19">
        <f t="shared" si="20"/>
        <v>35896</v>
      </c>
      <c r="L211" s="19">
        <f t="shared" si="20"/>
        <v>591556</v>
      </c>
      <c r="M211" s="19">
        <f t="shared" si="20"/>
        <v>614453</v>
      </c>
      <c r="N211" s="19">
        <f t="shared" si="20"/>
        <v>1206009</v>
      </c>
    </row>
    <row r="212" spans="2:14">
      <c r="B212" s="19" t="s">
        <v>20</v>
      </c>
      <c r="C212" s="19">
        <v>5105644</v>
      </c>
      <c r="D212" s="19">
        <v>3978451</v>
      </c>
      <c r="E212" s="19">
        <v>9084095</v>
      </c>
      <c r="F212" s="19">
        <v>14474041</v>
      </c>
      <c r="G212" s="19">
        <v>15066351</v>
      </c>
      <c r="H212" s="19">
        <v>29540392</v>
      </c>
      <c r="I212" s="19">
        <v>1426260</v>
      </c>
      <c r="J212" s="19">
        <v>840256</v>
      </c>
      <c r="K212" s="19">
        <v>2266516</v>
      </c>
      <c r="L212" s="19">
        <v>21237910</v>
      </c>
      <c r="M212" s="19">
        <v>20142803</v>
      </c>
      <c r="N212" s="19">
        <v>41380713</v>
      </c>
    </row>
    <row r="213" spans="2:14">
      <c r="B213" s="31" t="s">
        <v>21</v>
      </c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</row>
    <row r="215" spans="2:14">
      <c r="B215" s="20" t="s">
        <v>112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>
      <c r="B216" s="21" t="s">
        <v>1</v>
      </c>
      <c r="C216" s="22" t="s">
        <v>113</v>
      </c>
      <c r="D216" s="23"/>
      <c r="E216" s="24"/>
      <c r="F216" s="22" t="s">
        <v>114</v>
      </c>
      <c r="G216" s="23"/>
      <c r="H216" s="24"/>
      <c r="I216" s="22" t="s">
        <v>115</v>
      </c>
      <c r="J216" s="23"/>
      <c r="K216" s="24"/>
      <c r="L216" s="22" t="s">
        <v>116</v>
      </c>
      <c r="M216" s="23"/>
      <c r="N216" s="24"/>
    </row>
    <row r="217" spans="2:14">
      <c r="B217" s="25"/>
      <c r="C217" s="18" t="s">
        <v>87</v>
      </c>
      <c r="D217" s="18" t="s">
        <v>88</v>
      </c>
      <c r="E217" s="18" t="s">
        <v>77</v>
      </c>
      <c r="F217" s="18" t="s">
        <v>87</v>
      </c>
      <c r="G217" s="18" t="s">
        <v>88</v>
      </c>
      <c r="H217" s="18" t="s">
        <v>77</v>
      </c>
      <c r="I217" s="18" t="s">
        <v>87</v>
      </c>
      <c r="J217" s="18" t="s">
        <v>88</v>
      </c>
      <c r="K217" s="18" t="s">
        <v>77</v>
      </c>
      <c r="L217" s="18" t="s">
        <v>87</v>
      </c>
      <c r="M217" s="18" t="s">
        <v>88</v>
      </c>
      <c r="N217" s="18" t="s">
        <v>77</v>
      </c>
    </row>
    <row r="218" spans="2:14">
      <c r="B218" s="19" t="s">
        <v>30</v>
      </c>
      <c r="C218" s="19">
        <v>31465</v>
      </c>
      <c r="D218" s="19">
        <v>28270</v>
      </c>
      <c r="E218" s="19">
        <v>59735</v>
      </c>
      <c r="F218" s="19">
        <v>670</v>
      </c>
      <c r="G218" s="19">
        <v>407</v>
      </c>
      <c r="H218" s="19">
        <v>1077</v>
      </c>
      <c r="I218" s="19">
        <v>20576</v>
      </c>
      <c r="J218" s="19">
        <v>21101</v>
      </c>
      <c r="K218" s="19">
        <v>41677</v>
      </c>
      <c r="L218" s="19">
        <v>1222</v>
      </c>
      <c r="M218" s="19">
        <v>845</v>
      </c>
      <c r="N218" s="19">
        <v>2067</v>
      </c>
    </row>
    <row r="219" spans="2:14">
      <c r="B219" s="19" t="s">
        <v>12</v>
      </c>
      <c r="C219" s="19">
        <v>341985</v>
      </c>
      <c r="D219" s="19">
        <v>355108</v>
      </c>
      <c r="E219" s="19">
        <v>697093</v>
      </c>
      <c r="F219" s="19">
        <v>27177</v>
      </c>
      <c r="G219" s="19">
        <v>26775</v>
      </c>
      <c r="H219" s="19">
        <v>53952</v>
      </c>
      <c r="I219" s="19">
        <v>59272</v>
      </c>
      <c r="J219" s="19">
        <v>63715</v>
      </c>
      <c r="K219" s="19">
        <v>122987</v>
      </c>
      <c r="L219" s="19">
        <v>84052</v>
      </c>
      <c r="M219" s="19">
        <v>91542</v>
      </c>
      <c r="N219" s="19">
        <v>175594</v>
      </c>
    </row>
    <row r="220" spans="2:14">
      <c r="B220" s="19" t="s">
        <v>13</v>
      </c>
      <c r="C220" s="19">
        <v>68916</v>
      </c>
      <c r="D220" s="19">
        <v>69583</v>
      </c>
      <c r="E220" s="19">
        <v>138499</v>
      </c>
      <c r="F220" s="19">
        <v>5110</v>
      </c>
      <c r="G220" s="19">
        <v>4229</v>
      </c>
      <c r="H220" s="19">
        <v>9339</v>
      </c>
      <c r="I220" s="19">
        <v>18790</v>
      </c>
      <c r="J220" s="19">
        <v>18859</v>
      </c>
      <c r="K220" s="19">
        <v>37649</v>
      </c>
      <c r="L220" s="19">
        <v>18578</v>
      </c>
      <c r="M220" s="19">
        <v>22308</v>
      </c>
      <c r="N220" s="19">
        <v>40886</v>
      </c>
    </row>
    <row r="221" spans="2:14">
      <c r="B221" s="19" t="s">
        <v>14</v>
      </c>
      <c r="C221" s="19">
        <v>43104</v>
      </c>
      <c r="D221" s="19">
        <v>54480</v>
      </c>
      <c r="E221" s="19">
        <v>97584</v>
      </c>
      <c r="F221" s="19">
        <v>2114</v>
      </c>
      <c r="G221" s="19">
        <v>1697</v>
      </c>
      <c r="H221" s="19">
        <v>3811</v>
      </c>
      <c r="I221" s="19">
        <v>30260</v>
      </c>
      <c r="J221" s="19">
        <v>41669</v>
      </c>
      <c r="K221" s="19">
        <v>71929</v>
      </c>
      <c r="L221" s="19">
        <v>1120</v>
      </c>
      <c r="M221" s="19">
        <v>1158</v>
      </c>
      <c r="N221" s="19">
        <v>2278</v>
      </c>
    </row>
    <row r="222" spans="2:14">
      <c r="B222" s="19" t="s">
        <v>15</v>
      </c>
      <c r="C222" s="19">
        <v>19201</v>
      </c>
      <c r="D222" s="19">
        <v>19509</v>
      </c>
      <c r="E222" s="19">
        <v>38710</v>
      </c>
      <c r="F222" s="19">
        <v>200</v>
      </c>
      <c r="G222" s="19">
        <v>111</v>
      </c>
      <c r="H222" s="19">
        <v>311</v>
      </c>
      <c r="I222" s="19">
        <v>17963</v>
      </c>
      <c r="J222" s="19">
        <v>18673</v>
      </c>
      <c r="K222" s="19">
        <v>36636</v>
      </c>
      <c r="L222" s="19">
        <v>379</v>
      </c>
      <c r="M222" s="19">
        <v>244</v>
      </c>
      <c r="N222" s="19">
        <v>623</v>
      </c>
    </row>
    <row r="223" spans="2:14">
      <c r="B223" s="19" t="s">
        <v>16</v>
      </c>
      <c r="C223" s="19">
        <v>21750</v>
      </c>
      <c r="D223" s="19">
        <v>25204</v>
      </c>
      <c r="E223" s="19">
        <v>46954</v>
      </c>
      <c r="F223" s="19">
        <v>279</v>
      </c>
      <c r="G223" s="19">
        <v>265</v>
      </c>
      <c r="H223" s="19">
        <v>544</v>
      </c>
      <c r="I223" s="19">
        <v>18340</v>
      </c>
      <c r="J223" s="19">
        <v>21869</v>
      </c>
      <c r="K223" s="19">
        <v>40209</v>
      </c>
      <c r="L223" s="19">
        <v>517</v>
      </c>
      <c r="M223" s="19">
        <v>472</v>
      </c>
      <c r="N223" s="19">
        <v>989</v>
      </c>
    </row>
    <row r="224" spans="2:14">
      <c r="B224" s="19" t="s">
        <v>17</v>
      </c>
      <c r="C224" s="19">
        <v>16707</v>
      </c>
      <c r="D224" s="19">
        <v>18067</v>
      </c>
      <c r="E224" s="19">
        <v>34774</v>
      </c>
      <c r="F224" s="19">
        <v>858</v>
      </c>
      <c r="G224" s="19">
        <v>774</v>
      </c>
      <c r="H224" s="19">
        <v>1632</v>
      </c>
      <c r="I224" s="19">
        <v>4209</v>
      </c>
      <c r="J224" s="19">
        <v>5899</v>
      </c>
      <c r="K224" s="19">
        <v>10108</v>
      </c>
      <c r="L224" s="19">
        <v>3759</v>
      </c>
      <c r="M224" s="19">
        <v>5060</v>
      </c>
      <c r="N224" s="19">
        <v>8819</v>
      </c>
    </row>
    <row r="225" spans="2:14">
      <c r="B225" s="19" t="s">
        <v>18</v>
      </c>
      <c r="C225" s="19">
        <v>48428</v>
      </c>
      <c r="D225" s="19">
        <v>44232</v>
      </c>
      <c r="E225" s="19">
        <v>92660</v>
      </c>
      <c r="F225" s="19">
        <v>7955</v>
      </c>
      <c r="G225" s="19">
        <v>7047</v>
      </c>
      <c r="H225" s="19">
        <v>15002</v>
      </c>
      <c r="I225" s="19">
        <v>10610</v>
      </c>
      <c r="J225" s="19">
        <v>10115</v>
      </c>
      <c r="K225" s="19">
        <v>20725</v>
      </c>
      <c r="L225" s="19">
        <v>8261</v>
      </c>
      <c r="M225" s="19">
        <v>7359</v>
      </c>
      <c r="N225" s="19">
        <v>15620</v>
      </c>
    </row>
    <row r="226" spans="2:14">
      <c r="B226" s="19" t="s">
        <v>19</v>
      </c>
      <c r="C226" s="19">
        <f>SUM(C218:C225)</f>
        <v>591556</v>
      </c>
      <c r="D226" s="19">
        <f t="shared" ref="D226:N226" si="21">SUM(D218:D225)</f>
        <v>614453</v>
      </c>
      <c r="E226" s="19">
        <f t="shared" si="21"/>
        <v>1206009</v>
      </c>
      <c r="F226" s="19">
        <f t="shared" si="21"/>
        <v>44363</v>
      </c>
      <c r="G226" s="19">
        <f t="shared" si="21"/>
        <v>41305</v>
      </c>
      <c r="H226" s="19">
        <f t="shared" si="21"/>
        <v>85668</v>
      </c>
      <c r="I226" s="19">
        <f t="shared" si="21"/>
        <v>180020</v>
      </c>
      <c r="J226" s="19">
        <f t="shared" si="21"/>
        <v>201900</v>
      </c>
      <c r="K226" s="19">
        <f t="shared" si="21"/>
        <v>381920</v>
      </c>
      <c r="L226" s="19">
        <f t="shared" si="21"/>
        <v>117888</v>
      </c>
      <c r="M226" s="19">
        <f t="shared" si="21"/>
        <v>128988</v>
      </c>
      <c r="N226" s="19">
        <f t="shared" si="21"/>
        <v>246876</v>
      </c>
    </row>
    <row r="227" spans="2:14">
      <c r="B227" s="19" t="s">
        <v>20</v>
      </c>
      <c r="C227" s="19">
        <v>21237910</v>
      </c>
      <c r="D227" s="19">
        <v>20142803</v>
      </c>
      <c r="E227" s="19">
        <v>41380713</v>
      </c>
      <c r="F227" s="19">
        <v>2993521</v>
      </c>
      <c r="G227" s="19">
        <v>2901179</v>
      </c>
      <c r="H227" s="32">
        <v>6000000</v>
      </c>
      <c r="I227" s="19">
        <v>1191037</v>
      </c>
      <c r="J227" s="19">
        <v>1221032</v>
      </c>
      <c r="K227" s="19">
        <v>2412069</v>
      </c>
      <c r="L227" s="32">
        <v>8000000</v>
      </c>
      <c r="M227" s="19">
        <v>7287671</v>
      </c>
      <c r="N227" s="32">
        <v>15000000</v>
      </c>
    </row>
    <row r="228" spans="2:14">
      <c r="B228" s="31" t="s">
        <v>21</v>
      </c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</row>
    <row r="231" spans="2:12">
      <c r="B231" s="1" t="s">
        <v>117</v>
      </c>
      <c r="C231" s="1"/>
      <c r="D231" s="1"/>
      <c r="E231" s="1"/>
      <c r="F231" s="1"/>
      <c r="G231" s="1"/>
      <c r="H231" s="1"/>
      <c r="I231" s="1"/>
      <c r="L231" t="s">
        <v>91</v>
      </c>
    </row>
    <row r="232" spans="2:14">
      <c r="B232" s="21" t="s">
        <v>1</v>
      </c>
      <c r="C232" s="22" t="s">
        <v>118</v>
      </c>
      <c r="D232" s="23"/>
      <c r="E232" s="24"/>
      <c r="F232" s="22" t="s">
        <v>119</v>
      </c>
      <c r="G232" s="23"/>
      <c r="H232" s="24"/>
      <c r="I232" s="22" t="s">
        <v>120</v>
      </c>
      <c r="J232" s="23"/>
      <c r="K232" s="24"/>
      <c r="L232" s="22" t="s">
        <v>121</v>
      </c>
      <c r="M232" s="23"/>
      <c r="N232" s="24"/>
    </row>
    <row r="233" spans="2:14">
      <c r="B233" s="25"/>
      <c r="C233" s="18" t="s">
        <v>87</v>
      </c>
      <c r="D233" s="18" t="s">
        <v>88</v>
      </c>
      <c r="E233" s="18" t="s">
        <v>77</v>
      </c>
      <c r="F233" s="18" t="s">
        <v>87</v>
      </c>
      <c r="G233" s="18" t="s">
        <v>88</v>
      </c>
      <c r="H233" s="18" t="s">
        <v>77</v>
      </c>
      <c r="I233" s="18" t="s">
        <v>87</v>
      </c>
      <c r="J233" s="18" t="s">
        <v>88</v>
      </c>
      <c r="K233" s="18" t="s">
        <v>77</v>
      </c>
      <c r="L233" s="18" t="s">
        <v>87</v>
      </c>
      <c r="M233" s="18" t="s">
        <v>88</v>
      </c>
      <c r="N233" s="18" t="s">
        <v>77</v>
      </c>
    </row>
    <row r="234" spans="2:14">
      <c r="B234" s="19" t="s">
        <v>30</v>
      </c>
      <c r="C234" s="19">
        <v>22</v>
      </c>
      <c r="D234" s="19">
        <v>10</v>
      </c>
      <c r="E234" s="19">
        <v>32</v>
      </c>
      <c r="F234" s="19">
        <v>53</v>
      </c>
      <c r="G234" s="19">
        <v>40</v>
      </c>
      <c r="H234" s="19">
        <v>93</v>
      </c>
      <c r="I234" s="19">
        <v>1849</v>
      </c>
      <c r="J234" s="19">
        <v>1292</v>
      </c>
      <c r="K234" s="19">
        <v>3141</v>
      </c>
      <c r="L234" s="19">
        <v>111</v>
      </c>
      <c r="M234" s="19">
        <v>74</v>
      </c>
      <c r="N234" s="19">
        <v>185</v>
      </c>
    </row>
    <row r="235" spans="2:14">
      <c r="B235" s="19" t="s">
        <v>12</v>
      </c>
      <c r="C235" s="19">
        <v>644</v>
      </c>
      <c r="D235" s="19">
        <v>316</v>
      </c>
      <c r="E235" s="19">
        <v>960</v>
      </c>
      <c r="F235" s="19">
        <v>44845</v>
      </c>
      <c r="G235" s="19">
        <v>43084</v>
      </c>
      <c r="H235" s="19">
        <v>87929</v>
      </c>
      <c r="I235" s="19">
        <v>6791</v>
      </c>
      <c r="J235" s="19">
        <v>6571</v>
      </c>
      <c r="K235" s="19">
        <v>13362</v>
      </c>
      <c r="L235" s="19">
        <v>8496</v>
      </c>
      <c r="M235" s="19">
        <v>8916</v>
      </c>
      <c r="N235" s="19">
        <v>17412</v>
      </c>
    </row>
    <row r="236" spans="2:14">
      <c r="B236" s="19" t="s">
        <v>13</v>
      </c>
      <c r="C236" s="19">
        <v>123</v>
      </c>
      <c r="D236" s="19">
        <v>110</v>
      </c>
      <c r="E236" s="19">
        <v>233</v>
      </c>
      <c r="F236" s="19">
        <v>1904</v>
      </c>
      <c r="G236" s="19">
        <v>2526</v>
      </c>
      <c r="H236" s="19">
        <v>4430</v>
      </c>
      <c r="I236" s="19">
        <v>2519</v>
      </c>
      <c r="J236" s="19">
        <v>2630</v>
      </c>
      <c r="K236" s="19">
        <v>5149</v>
      </c>
      <c r="L236" s="19">
        <v>115</v>
      </c>
      <c r="M236" s="19">
        <v>59</v>
      </c>
      <c r="N236" s="19">
        <v>174</v>
      </c>
    </row>
    <row r="237" spans="2:14">
      <c r="B237" s="19" t="s">
        <v>14</v>
      </c>
      <c r="C237" s="19">
        <v>188</v>
      </c>
      <c r="D237" s="19">
        <v>139</v>
      </c>
      <c r="E237" s="19">
        <v>327</v>
      </c>
      <c r="F237" s="19">
        <v>1150</v>
      </c>
      <c r="G237" s="19">
        <v>912</v>
      </c>
      <c r="H237" s="19">
        <v>2062</v>
      </c>
      <c r="I237" s="19">
        <v>13119</v>
      </c>
      <c r="J237" s="19">
        <v>17005</v>
      </c>
      <c r="K237" s="19">
        <v>30124</v>
      </c>
      <c r="L237" s="19">
        <v>207</v>
      </c>
      <c r="M237" s="19">
        <v>136</v>
      </c>
      <c r="N237" s="19">
        <v>343</v>
      </c>
    </row>
    <row r="238" spans="2:14">
      <c r="B238" s="19" t="s">
        <v>15</v>
      </c>
      <c r="C238" s="19">
        <v>14</v>
      </c>
      <c r="D238" s="19">
        <v>13</v>
      </c>
      <c r="E238" s="19">
        <v>27</v>
      </c>
      <c r="F238" s="19">
        <v>50</v>
      </c>
      <c r="G238" s="19">
        <v>28</v>
      </c>
      <c r="H238" s="19">
        <v>78</v>
      </c>
      <c r="I238" s="19">
        <v>9747</v>
      </c>
      <c r="J238" s="19">
        <v>10304</v>
      </c>
      <c r="K238" s="19">
        <v>20051</v>
      </c>
      <c r="L238" s="19">
        <v>18</v>
      </c>
      <c r="M238" s="19">
        <v>8</v>
      </c>
      <c r="N238" s="19">
        <v>26</v>
      </c>
    </row>
    <row r="239" spans="2:14">
      <c r="B239" s="19" t="s">
        <v>16</v>
      </c>
      <c r="C239" s="19">
        <v>3</v>
      </c>
      <c r="D239" s="19">
        <v>5</v>
      </c>
      <c r="E239" s="19">
        <v>8</v>
      </c>
      <c r="F239" s="19">
        <v>113</v>
      </c>
      <c r="G239" s="19">
        <v>144</v>
      </c>
      <c r="H239" s="19">
        <v>257</v>
      </c>
      <c r="I239" s="19">
        <v>4719</v>
      </c>
      <c r="J239" s="19">
        <v>6615</v>
      </c>
      <c r="K239" s="19">
        <v>11334</v>
      </c>
      <c r="L239" s="19">
        <v>173</v>
      </c>
      <c r="M239" s="19">
        <v>60</v>
      </c>
      <c r="N239" s="19">
        <v>233</v>
      </c>
    </row>
    <row r="240" spans="2:14">
      <c r="B240" s="19" t="s">
        <v>17</v>
      </c>
      <c r="C240" s="19">
        <v>7</v>
      </c>
      <c r="D240" s="19">
        <v>1</v>
      </c>
      <c r="E240" s="19">
        <v>8</v>
      </c>
      <c r="F240" s="19">
        <v>102</v>
      </c>
      <c r="G240" s="19">
        <v>45</v>
      </c>
      <c r="H240" s="19">
        <v>147</v>
      </c>
      <c r="I240" s="19">
        <v>572</v>
      </c>
      <c r="J240" s="19">
        <v>784</v>
      </c>
      <c r="K240" s="19">
        <v>1356</v>
      </c>
      <c r="L240" s="19">
        <v>46</v>
      </c>
      <c r="M240" s="19">
        <v>41</v>
      </c>
      <c r="N240" s="19">
        <v>87</v>
      </c>
    </row>
    <row r="241" spans="2:14">
      <c r="B241" s="19" t="s">
        <v>18</v>
      </c>
      <c r="C241" s="19">
        <v>90</v>
      </c>
      <c r="D241" s="19">
        <v>47</v>
      </c>
      <c r="E241" s="19">
        <v>137</v>
      </c>
      <c r="F241" s="19">
        <v>656</v>
      </c>
      <c r="G241" s="19">
        <v>691</v>
      </c>
      <c r="H241" s="19">
        <v>1347</v>
      </c>
      <c r="I241" s="19">
        <v>333</v>
      </c>
      <c r="J241" s="19">
        <v>295</v>
      </c>
      <c r="K241" s="19">
        <v>628</v>
      </c>
      <c r="L241" s="19">
        <v>355</v>
      </c>
      <c r="M241" s="19">
        <v>166</v>
      </c>
      <c r="N241" s="19">
        <v>521</v>
      </c>
    </row>
    <row r="242" spans="2:14">
      <c r="B242" s="19" t="s">
        <v>20</v>
      </c>
      <c r="C242" s="19">
        <v>49334</v>
      </c>
      <c r="D242" s="19">
        <v>29701</v>
      </c>
      <c r="E242" s="19">
        <v>79035</v>
      </c>
      <c r="F242" s="19">
        <v>954655</v>
      </c>
      <c r="G242" s="19">
        <v>967058</v>
      </c>
      <c r="H242" s="19">
        <v>1921713</v>
      </c>
      <c r="I242" s="19">
        <v>381764</v>
      </c>
      <c r="J242" s="19">
        <v>448102</v>
      </c>
      <c r="K242" s="19">
        <v>829866</v>
      </c>
      <c r="L242" s="19">
        <v>244250</v>
      </c>
      <c r="M242" s="19">
        <v>223526</v>
      </c>
      <c r="N242" s="19">
        <v>467776</v>
      </c>
    </row>
    <row r="243" spans="2:14">
      <c r="B243" s="31" t="s">
        <v>21</v>
      </c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</row>
    <row r="246" customFormat="1" spans="2:18">
      <c r="B246" s="1" t="s">
        <v>122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2:29">
      <c r="B247" s="21" t="s">
        <v>1</v>
      </c>
      <c r="C247" s="22" t="s">
        <v>79</v>
      </c>
      <c r="D247" s="23"/>
      <c r="E247" s="24"/>
      <c r="F247" s="22" t="s">
        <v>80</v>
      </c>
      <c r="G247" s="23"/>
      <c r="H247" s="24"/>
      <c r="I247" s="22" t="s">
        <v>81</v>
      </c>
      <c r="J247" s="23"/>
      <c r="K247" s="24"/>
      <c r="L247" s="22" t="s">
        <v>82</v>
      </c>
      <c r="M247" s="23"/>
      <c r="N247" s="24"/>
      <c r="O247" s="22" t="s">
        <v>83</v>
      </c>
      <c r="P247" s="23"/>
      <c r="Q247" s="24"/>
      <c r="R247" s="22" t="s">
        <v>84</v>
      </c>
      <c r="S247" s="23"/>
      <c r="T247" s="24"/>
      <c r="U247" s="22" t="s">
        <v>85</v>
      </c>
      <c r="V247" s="23"/>
      <c r="W247" s="24"/>
      <c r="X247" s="22" t="s">
        <v>86</v>
      </c>
      <c r="Y247" s="23"/>
      <c r="Z247" s="24"/>
      <c r="AA247" s="22" t="s">
        <v>10</v>
      </c>
      <c r="AB247" s="23"/>
      <c r="AC247" s="24"/>
    </row>
    <row r="248" spans="2:29">
      <c r="B248" s="25"/>
      <c r="C248" s="18" t="s">
        <v>87</v>
      </c>
      <c r="D248" s="18" t="s">
        <v>88</v>
      </c>
      <c r="E248" s="18" t="s">
        <v>77</v>
      </c>
      <c r="F248" s="18" t="s">
        <v>87</v>
      </c>
      <c r="G248" s="18" t="s">
        <v>88</v>
      </c>
      <c r="H248" s="18" t="s">
        <v>77</v>
      </c>
      <c r="I248" s="18" t="s">
        <v>87</v>
      </c>
      <c r="J248" s="18" t="s">
        <v>88</v>
      </c>
      <c r="K248" s="18" t="s">
        <v>77</v>
      </c>
      <c r="L248" s="18" t="s">
        <v>87</v>
      </c>
      <c r="M248" s="18" t="s">
        <v>88</v>
      </c>
      <c r="N248" s="18" t="s">
        <v>77</v>
      </c>
      <c r="O248" s="18" t="s">
        <v>87</v>
      </c>
      <c r="P248" s="18" t="s">
        <v>88</v>
      </c>
      <c r="Q248" s="18" t="s">
        <v>77</v>
      </c>
      <c r="R248" s="18" t="s">
        <v>87</v>
      </c>
      <c r="S248" s="18" t="s">
        <v>88</v>
      </c>
      <c r="T248" s="18" t="s">
        <v>77</v>
      </c>
      <c r="U248" s="18" t="s">
        <v>87</v>
      </c>
      <c r="V248" s="18" t="s">
        <v>88</v>
      </c>
      <c r="W248" s="18" t="s">
        <v>77</v>
      </c>
      <c r="X248" s="18" t="s">
        <v>87</v>
      </c>
      <c r="Y248" s="18" t="s">
        <v>88</v>
      </c>
      <c r="Z248" s="18" t="s">
        <v>77</v>
      </c>
      <c r="AA248" s="18" t="s">
        <v>87</v>
      </c>
      <c r="AB248" s="18" t="s">
        <v>88</v>
      </c>
      <c r="AC248" s="18" t="s">
        <v>77</v>
      </c>
    </row>
    <row r="249" spans="2:30">
      <c r="B249" s="19" t="s">
        <v>30</v>
      </c>
      <c r="C249" s="19"/>
      <c r="D249" s="19"/>
      <c r="E249" s="19"/>
      <c r="F249" s="19">
        <v>0</v>
      </c>
      <c r="G249" s="19">
        <v>0</v>
      </c>
      <c r="H249" s="19">
        <f t="shared" ref="H249:H257" si="22">SUM(F249:G249)</f>
        <v>0</v>
      </c>
      <c r="I249" s="19">
        <v>1</v>
      </c>
      <c r="J249" s="19"/>
      <c r="K249" s="19">
        <v>1</v>
      </c>
      <c r="L249" s="19"/>
      <c r="M249" s="19"/>
      <c r="N249" s="19">
        <f t="shared" ref="N249:N257" si="23">L249+M249</f>
        <v>0</v>
      </c>
      <c r="O249" s="19"/>
      <c r="P249" s="19"/>
      <c r="Q249" s="19">
        <f t="shared" ref="Q249:Q257" si="24">O249+P249</f>
        <v>0</v>
      </c>
      <c r="R249" s="19"/>
      <c r="S249" s="19"/>
      <c r="T249" s="19">
        <f t="shared" ref="T249:T257" si="25">R249+S249</f>
        <v>0</v>
      </c>
      <c r="U249" s="19"/>
      <c r="V249" s="19"/>
      <c r="W249" s="19">
        <f t="shared" ref="W249:W257" si="26">U249+V249</f>
        <v>0</v>
      </c>
      <c r="X249" s="19"/>
      <c r="Y249" s="19"/>
      <c r="Z249" s="19">
        <f t="shared" ref="Z249:Z257" si="27">X249+Y249</f>
        <v>0</v>
      </c>
      <c r="AA249" s="19">
        <f t="shared" ref="AA249:AA257" si="28">C249+F249+I249+L249+O249+R249+U249+X249</f>
        <v>1</v>
      </c>
      <c r="AB249" s="19">
        <f t="shared" ref="AB249:AB257" si="29">D249+G249+J249+M249+P249+S249+V249+Y249</f>
        <v>0</v>
      </c>
      <c r="AC249" s="19">
        <f t="shared" ref="AC249:AC257" si="30">AA249+AB249</f>
        <v>1</v>
      </c>
      <c r="AD249" t="s">
        <v>91</v>
      </c>
    </row>
    <row r="250" spans="2:30">
      <c r="B250" s="19" t="s">
        <v>12</v>
      </c>
      <c r="C250" s="19">
        <v>17</v>
      </c>
      <c r="D250" s="19">
        <v>4</v>
      </c>
      <c r="E250" s="19">
        <v>21</v>
      </c>
      <c r="F250" s="19">
        <v>0</v>
      </c>
      <c r="G250" s="19">
        <v>0</v>
      </c>
      <c r="H250" s="19">
        <f t="shared" si="22"/>
        <v>0</v>
      </c>
      <c r="I250" s="19">
        <v>84</v>
      </c>
      <c r="J250" s="19">
        <v>37</v>
      </c>
      <c r="K250" s="19">
        <v>121</v>
      </c>
      <c r="L250" s="19">
        <v>39</v>
      </c>
      <c r="M250" s="19">
        <v>17</v>
      </c>
      <c r="N250" s="19">
        <f t="shared" si="23"/>
        <v>56</v>
      </c>
      <c r="O250" s="19"/>
      <c r="P250" s="19"/>
      <c r="Q250" s="19">
        <f t="shared" si="24"/>
        <v>0</v>
      </c>
      <c r="R250" s="19">
        <v>1</v>
      </c>
      <c r="S250" s="19">
        <v>2</v>
      </c>
      <c r="T250" s="19">
        <f t="shared" si="25"/>
        <v>3</v>
      </c>
      <c r="U250" s="19"/>
      <c r="V250" s="19"/>
      <c r="W250" s="19">
        <f t="shared" si="26"/>
        <v>0</v>
      </c>
      <c r="X250" s="19"/>
      <c r="Y250" s="19"/>
      <c r="Z250" s="19">
        <f t="shared" si="27"/>
        <v>0</v>
      </c>
      <c r="AA250" s="19">
        <f t="shared" si="28"/>
        <v>141</v>
      </c>
      <c r="AB250" s="19">
        <f t="shared" si="29"/>
        <v>60</v>
      </c>
      <c r="AC250" s="19">
        <f t="shared" si="30"/>
        <v>201</v>
      </c>
      <c r="AD250" t="s">
        <v>91</v>
      </c>
    </row>
    <row r="251" spans="2:30">
      <c r="B251" s="19" t="s">
        <v>13</v>
      </c>
      <c r="C251" s="19">
        <v>10</v>
      </c>
      <c r="D251" s="19">
        <v>1</v>
      </c>
      <c r="E251" s="19">
        <v>11</v>
      </c>
      <c r="F251" s="19">
        <v>0</v>
      </c>
      <c r="G251" s="19">
        <v>0</v>
      </c>
      <c r="H251" s="19">
        <f t="shared" si="22"/>
        <v>0</v>
      </c>
      <c r="I251" s="19">
        <v>8</v>
      </c>
      <c r="J251" s="19">
        <v>1</v>
      </c>
      <c r="K251" s="19">
        <v>9</v>
      </c>
      <c r="L251" s="19"/>
      <c r="M251" s="19">
        <v>1</v>
      </c>
      <c r="N251" s="19">
        <f t="shared" si="23"/>
        <v>1</v>
      </c>
      <c r="O251" s="19">
        <v>0</v>
      </c>
      <c r="P251" s="19"/>
      <c r="Q251" s="19">
        <f t="shared" si="24"/>
        <v>0</v>
      </c>
      <c r="R251" s="19">
        <v>0</v>
      </c>
      <c r="S251" s="19"/>
      <c r="T251" s="19">
        <f t="shared" si="25"/>
        <v>0</v>
      </c>
      <c r="U251" s="19">
        <v>0</v>
      </c>
      <c r="V251" s="19"/>
      <c r="W251" s="19">
        <f t="shared" si="26"/>
        <v>0</v>
      </c>
      <c r="X251" s="19">
        <v>0</v>
      </c>
      <c r="Y251" s="19"/>
      <c r="Z251" s="19">
        <f t="shared" si="27"/>
        <v>0</v>
      </c>
      <c r="AA251" s="19">
        <f t="shared" si="28"/>
        <v>18</v>
      </c>
      <c r="AB251" s="19">
        <f t="shared" si="29"/>
        <v>3</v>
      </c>
      <c r="AC251" s="19">
        <f t="shared" si="30"/>
        <v>21</v>
      </c>
      <c r="AD251" t="s">
        <v>91</v>
      </c>
    </row>
    <row r="252" spans="2:30">
      <c r="B252" s="19" t="s">
        <v>14</v>
      </c>
      <c r="C252" s="19">
        <v>6</v>
      </c>
      <c r="D252" s="19">
        <v>2</v>
      </c>
      <c r="E252" s="19">
        <v>8</v>
      </c>
      <c r="F252" s="19">
        <v>0</v>
      </c>
      <c r="G252" s="19">
        <v>0</v>
      </c>
      <c r="H252" s="19">
        <f t="shared" si="22"/>
        <v>0</v>
      </c>
      <c r="I252" s="19">
        <v>6</v>
      </c>
      <c r="J252" s="19">
        <v>5</v>
      </c>
      <c r="K252" s="19">
        <v>11</v>
      </c>
      <c r="L252" s="19">
        <v>43</v>
      </c>
      <c r="M252" s="19">
        <v>15</v>
      </c>
      <c r="N252" s="19">
        <f t="shared" si="23"/>
        <v>58</v>
      </c>
      <c r="O252" s="19"/>
      <c r="P252" s="19"/>
      <c r="Q252" s="19">
        <f t="shared" si="24"/>
        <v>0</v>
      </c>
      <c r="R252" s="19"/>
      <c r="S252" s="19"/>
      <c r="T252" s="19">
        <f t="shared" si="25"/>
        <v>0</v>
      </c>
      <c r="U252" s="19"/>
      <c r="V252" s="19"/>
      <c r="W252" s="19">
        <f t="shared" si="26"/>
        <v>0</v>
      </c>
      <c r="X252" s="19"/>
      <c r="Y252" s="19"/>
      <c r="Z252" s="19">
        <f t="shared" si="27"/>
        <v>0</v>
      </c>
      <c r="AA252" s="19">
        <f t="shared" si="28"/>
        <v>55</v>
      </c>
      <c r="AB252" s="19">
        <f t="shared" si="29"/>
        <v>22</v>
      </c>
      <c r="AC252" s="19">
        <f t="shared" si="30"/>
        <v>77</v>
      </c>
      <c r="AD252" t="s">
        <v>91</v>
      </c>
    </row>
    <row r="253" spans="2:30">
      <c r="B253" s="19" t="s">
        <v>15</v>
      </c>
      <c r="C253" s="19">
        <v>1</v>
      </c>
      <c r="D253" s="19"/>
      <c r="E253" s="19">
        <v>1</v>
      </c>
      <c r="F253" s="19">
        <v>0</v>
      </c>
      <c r="G253" s="19">
        <v>0</v>
      </c>
      <c r="H253" s="19">
        <f t="shared" si="22"/>
        <v>0</v>
      </c>
      <c r="I253" s="19"/>
      <c r="J253" s="19"/>
      <c r="K253" s="19"/>
      <c r="L253" s="19"/>
      <c r="M253" s="19"/>
      <c r="N253" s="19">
        <f t="shared" si="23"/>
        <v>0</v>
      </c>
      <c r="O253" s="19"/>
      <c r="P253" s="19"/>
      <c r="Q253" s="19">
        <f t="shared" si="24"/>
        <v>0</v>
      </c>
      <c r="R253" s="19"/>
      <c r="S253" s="19"/>
      <c r="T253" s="19">
        <f t="shared" si="25"/>
        <v>0</v>
      </c>
      <c r="U253" s="19"/>
      <c r="V253" s="19"/>
      <c r="W253" s="19">
        <f t="shared" si="26"/>
        <v>0</v>
      </c>
      <c r="X253" s="19"/>
      <c r="Y253" s="19"/>
      <c r="Z253" s="19">
        <f t="shared" si="27"/>
        <v>0</v>
      </c>
      <c r="AA253" s="19">
        <f t="shared" si="28"/>
        <v>1</v>
      </c>
      <c r="AB253" s="19">
        <f t="shared" si="29"/>
        <v>0</v>
      </c>
      <c r="AC253" s="19">
        <f t="shared" si="30"/>
        <v>1</v>
      </c>
      <c r="AD253" t="s">
        <v>91</v>
      </c>
    </row>
    <row r="254" spans="2:30">
      <c r="B254" s="19" t="s">
        <v>16</v>
      </c>
      <c r="C254" s="19"/>
      <c r="D254" s="19"/>
      <c r="E254" s="19"/>
      <c r="F254" s="19">
        <v>0</v>
      </c>
      <c r="G254" s="19">
        <v>0</v>
      </c>
      <c r="H254" s="19">
        <f t="shared" si="22"/>
        <v>0</v>
      </c>
      <c r="I254" s="19"/>
      <c r="J254" s="19"/>
      <c r="K254" s="19"/>
      <c r="L254" s="19">
        <v>0</v>
      </c>
      <c r="M254" s="19">
        <v>2</v>
      </c>
      <c r="N254" s="19">
        <f t="shared" si="23"/>
        <v>2</v>
      </c>
      <c r="O254" s="19"/>
      <c r="P254" s="19"/>
      <c r="Q254" s="19">
        <f t="shared" si="24"/>
        <v>0</v>
      </c>
      <c r="R254" s="19"/>
      <c r="S254" s="19"/>
      <c r="T254" s="19">
        <f t="shared" si="25"/>
        <v>0</v>
      </c>
      <c r="U254" s="19"/>
      <c r="V254" s="19"/>
      <c r="W254" s="19">
        <f t="shared" si="26"/>
        <v>0</v>
      </c>
      <c r="X254" s="19"/>
      <c r="Y254" s="19">
        <v>0</v>
      </c>
      <c r="Z254" s="19">
        <f t="shared" si="27"/>
        <v>0</v>
      </c>
      <c r="AA254" s="19">
        <f t="shared" si="28"/>
        <v>0</v>
      </c>
      <c r="AB254" s="19">
        <f t="shared" si="29"/>
        <v>2</v>
      </c>
      <c r="AC254" s="19">
        <f t="shared" si="30"/>
        <v>2</v>
      </c>
      <c r="AD254" t="s">
        <v>91</v>
      </c>
    </row>
    <row r="255" spans="2:30">
      <c r="B255" s="19" t="s">
        <v>17</v>
      </c>
      <c r="C255" s="19"/>
      <c r="D255" s="19"/>
      <c r="E255" s="19"/>
      <c r="F255" s="19">
        <v>0</v>
      </c>
      <c r="G255" s="19">
        <v>0</v>
      </c>
      <c r="H255" s="19">
        <f t="shared" si="22"/>
        <v>0</v>
      </c>
      <c r="I255" s="19">
        <v>12</v>
      </c>
      <c r="J255" s="19">
        <v>22</v>
      </c>
      <c r="K255" s="19">
        <v>34</v>
      </c>
      <c r="L255" s="19">
        <v>81</v>
      </c>
      <c r="M255" s="19">
        <v>107</v>
      </c>
      <c r="N255" s="19">
        <f t="shared" si="23"/>
        <v>188</v>
      </c>
      <c r="O255" s="19"/>
      <c r="P255" s="19"/>
      <c r="Q255" s="19">
        <f t="shared" si="24"/>
        <v>0</v>
      </c>
      <c r="R255" s="19">
        <v>1</v>
      </c>
      <c r="S255" s="19">
        <v>2</v>
      </c>
      <c r="T255" s="19">
        <f t="shared" si="25"/>
        <v>3</v>
      </c>
      <c r="U255" s="19"/>
      <c r="V255" s="19"/>
      <c r="W255" s="19">
        <f t="shared" si="26"/>
        <v>0</v>
      </c>
      <c r="X255" s="19"/>
      <c r="Y255" s="19">
        <v>2</v>
      </c>
      <c r="Z255" s="19">
        <f t="shared" si="27"/>
        <v>2</v>
      </c>
      <c r="AA255" s="19">
        <f t="shared" si="28"/>
        <v>94</v>
      </c>
      <c r="AB255" s="19">
        <f t="shared" si="29"/>
        <v>133</v>
      </c>
      <c r="AC255" s="19">
        <f t="shared" si="30"/>
        <v>227</v>
      </c>
      <c r="AD255" t="s">
        <v>91</v>
      </c>
    </row>
    <row r="256" spans="2:30">
      <c r="B256" s="19" t="s">
        <v>18</v>
      </c>
      <c r="C256" s="19"/>
      <c r="D256" s="19"/>
      <c r="E256" s="19"/>
      <c r="F256" s="19">
        <v>0</v>
      </c>
      <c r="G256" s="19">
        <v>0</v>
      </c>
      <c r="H256" s="19">
        <f t="shared" si="22"/>
        <v>0</v>
      </c>
      <c r="I256" s="19">
        <v>1</v>
      </c>
      <c r="J256" s="19">
        <v>6</v>
      </c>
      <c r="K256" s="19">
        <v>7</v>
      </c>
      <c r="L256" s="19"/>
      <c r="M256" s="19">
        <v>3</v>
      </c>
      <c r="N256" s="19">
        <f t="shared" si="23"/>
        <v>3</v>
      </c>
      <c r="O256" s="19"/>
      <c r="P256" s="19"/>
      <c r="Q256" s="19">
        <f t="shared" si="24"/>
        <v>0</v>
      </c>
      <c r="R256" s="19"/>
      <c r="S256" s="19"/>
      <c r="T256" s="19">
        <f t="shared" si="25"/>
        <v>0</v>
      </c>
      <c r="U256" s="19"/>
      <c r="V256" s="19"/>
      <c r="W256" s="19">
        <f t="shared" si="26"/>
        <v>0</v>
      </c>
      <c r="X256" s="19"/>
      <c r="Y256" s="19"/>
      <c r="Z256" s="19">
        <f t="shared" si="27"/>
        <v>0</v>
      </c>
      <c r="AA256" s="19">
        <f t="shared" si="28"/>
        <v>1</v>
      </c>
      <c r="AB256" s="19">
        <f t="shared" si="29"/>
        <v>9</v>
      </c>
      <c r="AC256" s="19">
        <f t="shared" si="30"/>
        <v>10</v>
      </c>
      <c r="AD256" t="s">
        <v>91</v>
      </c>
    </row>
    <row r="257" spans="2:29">
      <c r="B257" s="19" t="s">
        <v>19</v>
      </c>
      <c r="C257" s="19">
        <f>SUM(C249:C256)</f>
        <v>34</v>
      </c>
      <c r="D257" s="19">
        <f t="shared" ref="D257:AC257" si="31">SUM(D249:D256)</f>
        <v>7</v>
      </c>
      <c r="E257" s="19">
        <f t="shared" si="31"/>
        <v>41</v>
      </c>
      <c r="F257" s="19">
        <f t="shared" si="31"/>
        <v>0</v>
      </c>
      <c r="G257" s="19">
        <f t="shared" si="31"/>
        <v>0</v>
      </c>
      <c r="H257" s="19">
        <f t="shared" si="31"/>
        <v>0</v>
      </c>
      <c r="I257" s="19">
        <f t="shared" si="31"/>
        <v>112</v>
      </c>
      <c r="J257" s="19">
        <f t="shared" si="31"/>
        <v>71</v>
      </c>
      <c r="K257" s="19">
        <f t="shared" si="31"/>
        <v>183</v>
      </c>
      <c r="L257" s="19">
        <f t="shared" si="31"/>
        <v>163</v>
      </c>
      <c r="M257" s="19">
        <f t="shared" si="31"/>
        <v>145</v>
      </c>
      <c r="N257" s="19">
        <f t="shared" si="31"/>
        <v>308</v>
      </c>
      <c r="O257" s="19">
        <f t="shared" si="31"/>
        <v>0</v>
      </c>
      <c r="P257" s="19">
        <f t="shared" si="31"/>
        <v>0</v>
      </c>
      <c r="Q257" s="19">
        <f t="shared" si="31"/>
        <v>0</v>
      </c>
      <c r="R257" s="19">
        <f t="shared" si="31"/>
        <v>2</v>
      </c>
      <c r="S257" s="19">
        <f t="shared" si="31"/>
        <v>4</v>
      </c>
      <c r="T257" s="19">
        <f t="shared" si="31"/>
        <v>6</v>
      </c>
      <c r="U257" s="19">
        <f t="shared" si="31"/>
        <v>0</v>
      </c>
      <c r="V257" s="19">
        <f t="shared" si="31"/>
        <v>0</v>
      </c>
      <c r="W257" s="19">
        <f t="shared" si="31"/>
        <v>0</v>
      </c>
      <c r="X257" s="19">
        <f t="shared" si="31"/>
        <v>0</v>
      </c>
      <c r="Y257" s="19">
        <f t="shared" si="31"/>
        <v>2</v>
      </c>
      <c r="Z257" s="19">
        <f t="shared" si="31"/>
        <v>2</v>
      </c>
      <c r="AA257" s="19">
        <f t="shared" si="31"/>
        <v>311</v>
      </c>
      <c r="AB257" s="19">
        <f t="shared" si="31"/>
        <v>229</v>
      </c>
      <c r="AC257" s="19">
        <f t="shared" si="31"/>
        <v>540</v>
      </c>
    </row>
    <row r="258" spans="2:30">
      <c r="B258" s="19" t="s">
        <v>20</v>
      </c>
      <c r="C258" s="19">
        <v>1124</v>
      </c>
      <c r="D258" s="19">
        <v>330</v>
      </c>
      <c r="E258" s="19">
        <v>1454</v>
      </c>
      <c r="F258" s="19">
        <v>17</v>
      </c>
      <c r="G258" s="19">
        <v>15</v>
      </c>
      <c r="H258" s="19">
        <f>SUM(F258:G258)</f>
        <v>32</v>
      </c>
      <c r="I258" s="19">
        <v>5355</v>
      </c>
      <c r="J258" s="19">
        <v>2428</v>
      </c>
      <c r="K258" s="19">
        <v>7783</v>
      </c>
      <c r="L258" s="19">
        <v>24712</v>
      </c>
      <c r="M258" s="19">
        <v>11750</v>
      </c>
      <c r="N258" s="19">
        <f>L258+M258</f>
        <v>36462</v>
      </c>
      <c r="O258" s="19">
        <v>43</v>
      </c>
      <c r="P258" s="19">
        <v>30</v>
      </c>
      <c r="Q258" s="19">
        <f>O258+P258</f>
        <v>73</v>
      </c>
      <c r="R258" s="19">
        <v>986</v>
      </c>
      <c r="S258" s="19">
        <v>555</v>
      </c>
      <c r="T258" s="19">
        <f>R258+S258</f>
        <v>1541</v>
      </c>
      <c r="U258" s="19">
        <v>13</v>
      </c>
      <c r="V258" s="19">
        <v>21</v>
      </c>
      <c r="W258" s="19">
        <f>U258+V258</f>
        <v>34</v>
      </c>
      <c r="X258" s="19">
        <v>353</v>
      </c>
      <c r="Y258" s="19">
        <v>303</v>
      </c>
      <c r="Z258" s="19">
        <f>X258+Y258</f>
        <v>656</v>
      </c>
      <c r="AA258" s="19">
        <f>C258+F258+I258+L258+O258+R258+U258+X258</f>
        <v>32603</v>
      </c>
      <c r="AB258" s="19">
        <f>D258+G258+J258+M258+P258+S258+V258+Y258</f>
        <v>15432</v>
      </c>
      <c r="AC258" s="19">
        <f>AA258+AB258</f>
        <v>48035</v>
      </c>
      <c r="AD258" t="s">
        <v>91</v>
      </c>
    </row>
    <row r="259" spans="2:14">
      <c r="B259" s="31" t="s">
        <v>21</v>
      </c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</row>
    <row r="261" spans="2:11">
      <c r="B261" s="20" t="s">
        <v>123</v>
      </c>
      <c r="C261" s="20"/>
      <c r="D261" s="20"/>
      <c r="E261" s="20"/>
      <c r="F261" s="20"/>
      <c r="G261" s="20"/>
      <c r="H261" s="20"/>
      <c r="I261" s="20"/>
      <c r="J261" s="20"/>
      <c r="K261" s="20"/>
    </row>
    <row r="262" spans="2:11">
      <c r="B262" s="21" t="s">
        <v>1</v>
      </c>
      <c r="C262" s="22" t="s">
        <v>113</v>
      </c>
      <c r="D262" s="23"/>
      <c r="E262" s="24"/>
      <c r="F262" s="22" t="s">
        <v>114</v>
      </c>
      <c r="G262" s="23"/>
      <c r="H262" s="24"/>
      <c r="I262" s="22" t="s">
        <v>115</v>
      </c>
      <c r="J262" s="23"/>
      <c r="K262" s="24"/>
    </row>
    <row r="263" spans="2:11">
      <c r="B263" s="25"/>
      <c r="C263" s="18" t="s">
        <v>87</v>
      </c>
      <c r="D263" s="18" t="s">
        <v>88</v>
      </c>
      <c r="E263" s="18" t="s">
        <v>77</v>
      </c>
      <c r="F263" s="18" t="s">
        <v>87</v>
      </c>
      <c r="G263" s="18" t="s">
        <v>88</v>
      </c>
      <c r="H263" s="18" t="s">
        <v>77</v>
      </c>
      <c r="I263" s="18" t="s">
        <v>87</v>
      </c>
      <c r="J263" s="18" t="s">
        <v>88</v>
      </c>
      <c r="K263" s="18" t="s">
        <v>77</v>
      </c>
    </row>
    <row r="264" spans="2:11">
      <c r="B264" s="19" t="s">
        <v>30</v>
      </c>
      <c r="C264" s="19">
        <v>34.7</v>
      </c>
      <c r="D264" s="19">
        <v>32.8</v>
      </c>
      <c r="E264" s="19">
        <v>33.7</v>
      </c>
      <c r="F264" s="19"/>
      <c r="G264" s="19"/>
      <c r="H264" s="19"/>
      <c r="I264" s="19">
        <v>35.2</v>
      </c>
      <c r="J264" s="19">
        <v>34</v>
      </c>
      <c r="K264" s="19">
        <v>34.6</v>
      </c>
    </row>
    <row r="265" spans="2:11">
      <c r="B265" s="19" t="s">
        <v>12</v>
      </c>
      <c r="C265" s="19">
        <v>16.8</v>
      </c>
      <c r="D265" s="19">
        <v>18.4</v>
      </c>
      <c r="E265" s="19">
        <v>17.5</v>
      </c>
      <c r="F265" s="19">
        <v>17</v>
      </c>
      <c r="G265" s="19">
        <v>19</v>
      </c>
      <c r="H265" s="19">
        <v>17.9</v>
      </c>
      <c r="I265" s="19">
        <v>23.8</v>
      </c>
      <c r="J265" s="19">
        <v>25.6</v>
      </c>
      <c r="K265" s="19">
        <v>24.7</v>
      </c>
    </row>
    <row r="266" spans="2:11">
      <c r="B266" s="19" t="s">
        <v>13</v>
      </c>
      <c r="C266" s="19">
        <v>36.9</v>
      </c>
      <c r="D266" s="19">
        <v>38.6</v>
      </c>
      <c r="E266" s="19">
        <v>37.8</v>
      </c>
      <c r="F266" s="19">
        <v>79.2</v>
      </c>
      <c r="G266" s="19">
        <v>68.9</v>
      </c>
      <c r="H266" s="19">
        <v>74.2</v>
      </c>
      <c r="I266" s="19">
        <v>18.5</v>
      </c>
      <c r="J266" s="19">
        <v>20</v>
      </c>
      <c r="K266" s="19">
        <v>19.2</v>
      </c>
    </row>
    <row r="267" spans="2:11">
      <c r="B267" s="19" t="s">
        <v>14</v>
      </c>
      <c r="C267" s="19">
        <v>22.6</v>
      </c>
      <c r="D267" s="19">
        <v>29</v>
      </c>
      <c r="E267" s="19">
        <v>25.8</v>
      </c>
      <c r="F267" s="19">
        <v>164.5</v>
      </c>
      <c r="G267" s="19">
        <v>155</v>
      </c>
      <c r="H267" s="19">
        <v>160.1</v>
      </c>
      <c r="I267" s="19">
        <v>18.7</v>
      </c>
      <c r="J267" s="19">
        <v>25.5</v>
      </c>
      <c r="K267" s="19">
        <v>22.1</v>
      </c>
    </row>
    <row r="268" spans="2:11">
      <c r="B268" s="19" t="s">
        <v>15</v>
      </c>
      <c r="C268" s="19">
        <v>26.2</v>
      </c>
      <c r="D268" s="19">
        <v>27.5</v>
      </c>
      <c r="E268" s="19">
        <v>26.8</v>
      </c>
      <c r="F268" s="19">
        <v>163.9</v>
      </c>
      <c r="G268" s="19">
        <v>168.2</v>
      </c>
      <c r="H268" s="19">
        <v>165.4</v>
      </c>
      <c r="I268" s="19">
        <v>26.3</v>
      </c>
      <c r="J268" s="19">
        <v>27.5</v>
      </c>
      <c r="K268" s="19">
        <v>26.9</v>
      </c>
    </row>
    <row r="269" spans="2:11">
      <c r="B269" s="19" t="s">
        <v>16</v>
      </c>
      <c r="C269" s="19">
        <v>15.4</v>
      </c>
      <c r="D269" s="19">
        <v>19.3</v>
      </c>
      <c r="E269" s="19">
        <v>17.3</v>
      </c>
      <c r="F269" s="19"/>
      <c r="G269" s="19"/>
      <c r="H269" s="19"/>
      <c r="I269" s="19">
        <v>15.2</v>
      </c>
      <c r="J269" s="19">
        <v>18.9</v>
      </c>
      <c r="K269" s="19">
        <v>17</v>
      </c>
    </row>
    <row r="270" spans="2:11">
      <c r="B270" s="19" t="s">
        <v>17</v>
      </c>
      <c r="C270" s="19">
        <v>36.3</v>
      </c>
      <c r="D270" s="19">
        <v>44</v>
      </c>
      <c r="E270" s="19">
        <v>39.9</v>
      </c>
      <c r="F270" s="19">
        <v>41.2</v>
      </c>
      <c r="G270" s="19">
        <v>36.6</v>
      </c>
      <c r="H270" s="19">
        <v>38.8</v>
      </c>
      <c r="I270" s="19">
        <v>28.8</v>
      </c>
      <c r="J270" s="19">
        <v>41.6</v>
      </c>
      <c r="K270" s="19">
        <v>35.1</v>
      </c>
    </row>
    <row r="271" spans="2:11">
      <c r="B271" s="19" t="s">
        <v>18</v>
      </c>
      <c r="C271" s="19">
        <v>20</v>
      </c>
      <c r="D271" s="19">
        <v>18.4</v>
      </c>
      <c r="E271" s="19">
        <v>19.2</v>
      </c>
      <c r="F271" s="19">
        <v>16.9</v>
      </c>
      <c r="G271" s="19">
        <v>15.8</v>
      </c>
      <c r="H271" s="19">
        <v>16.3</v>
      </c>
      <c r="I271" s="19">
        <v>14</v>
      </c>
      <c r="J271" s="19">
        <v>12.4</v>
      </c>
      <c r="K271" s="19">
        <v>13.2</v>
      </c>
    </row>
    <row r="272" spans="2:11">
      <c r="B272" s="19" t="s">
        <v>20</v>
      </c>
      <c r="C272" s="19">
        <v>26.7</v>
      </c>
      <c r="D272" s="19">
        <v>27.9</v>
      </c>
      <c r="E272" s="19">
        <v>27.3</v>
      </c>
      <c r="F272" s="19">
        <v>22.4</v>
      </c>
      <c r="G272" s="19">
        <v>23.9</v>
      </c>
      <c r="H272" s="19">
        <v>23.1</v>
      </c>
      <c r="I272" s="19">
        <v>18.8</v>
      </c>
      <c r="J272" s="19">
        <v>19.1</v>
      </c>
      <c r="K272" s="19">
        <v>18.9</v>
      </c>
    </row>
    <row r="273" spans="2:14">
      <c r="B273" s="31" t="s">
        <v>21</v>
      </c>
      <c r="C273" s="31"/>
      <c r="D273" s="31"/>
      <c r="E273" s="31"/>
      <c r="F273" s="31"/>
      <c r="G273" s="31"/>
      <c r="H273" s="31"/>
      <c r="I273" s="31"/>
      <c r="J273" s="31"/>
      <c r="K273" s="31"/>
      <c r="L273" s="33"/>
      <c r="M273" s="33"/>
      <c r="N273" s="33"/>
    </row>
    <row r="276" spans="2:8">
      <c r="B276" s="1" t="s">
        <v>124</v>
      </c>
      <c r="C276" s="1"/>
      <c r="D276" s="1"/>
      <c r="E276" s="1"/>
      <c r="F276" s="1"/>
      <c r="G276" s="1"/>
      <c r="H276" s="1"/>
    </row>
    <row r="277" ht="24" spans="2:5">
      <c r="B277" s="18" t="s">
        <v>125</v>
      </c>
      <c r="C277" s="2" t="s">
        <v>126</v>
      </c>
      <c r="D277" s="2" t="s">
        <v>127</v>
      </c>
      <c r="E277" s="2" t="s">
        <v>128</v>
      </c>
    </row>
    <row r="278" spans="2:5">
      <c r="B278" s="19" t="s">
        <v>30</v>
      </c>
      <c r="C278" s="19">
        <v>0.94</v>
      </c>
      <c r="D278" s="19"/>
      <c r="E278" s="19">
        <v>0.97</v>
      </c>
    </row>
    <row r="279" spans="2:5">
      <c r="B279" s="19" t="s">
        <v>12</v>
      </c>
      <c r="C279" s="19">
        <v>1.09</v>
      </c>
      <c r="D279" s="19">
        <v>1.11</v>
      </c>
      <c r="E279" s="19">
        <v>1.08</v>
      </c>
    </row>
    <row r="280" spans="2:5">
      <c r="B280" s="19" t="s">
        <v>13</v>
      </c>
      <c r="C280" s="19">
        <v>1.05</v>
      </c>
      <c r="D280" s="19">
        <v>0.87</v>
      </c>
      <c r="E280" s="19">
        <v>1.08</v>
      </c>
    </row>
    <row r="281" spans="2:5">
      <c r="B281" s="19" t="s">
        <v>14</v>
      </c>
      <c r="C281" s="19">
        <v>1.28</v>
      </c>
      <c r="D281" s="19">
        <v>0.94</v>
      </c>
      <c r="E281" s="19">
        <v>1.36</v>
      </c>
    </row>
    <row r="282" spans="2:5">
      <c r="B282" s="19" t="s">
        <v>15</v>
      </c>
      <c r="C282" s="19">
        <v>1.05</v>
      </c>
      <c r="D282" s="19">
        <v>1.03</v>
      </c>
      <c r="E282" s="19">
        <v>1.05</v>
      </c>
    </row>
    <row r="283" spans="2:5">
      <c r="B283" s="19" t="s">
        <v>16</v>
      </c>
      <c r="C283" s="19">
        <v>1.26</v>
      </c>
      <c r="D283" s="19"/>
      <c r="E283" s="19">
        <v>1.24</v>
      </c>
    </row>
    <row r="284" spans="2:5">
      <c r="B284" s="19" t="s">
        <v>17</v>
      </c>
      <c r="C284" s="19">
        <v>1.21</v>
      </c>
      <c r="D284" s="19">
        <v>0.89</v>
      </c>
      <c r="E284" s="19">
        <v>1.45</v>
      </c>
    </row>
    <row r="285" spans="2:5">
      <c r="B285" s="19" t="s">
        <v>18</v>
      </c>
      <c r="C285" s="19">
        <v>0.92</v>
      </c>
      <c r="D285" s="19">
        <v>0.94</v>
      </c>
      <c r="E285" s="19">
        <v>0.89</v>
      </c>
    </row>
    <row r="286" spans="2:5">
      <c r="B286" s="19" t="s">
        <v>20</v>
      </c>
      <c r="C286" s="19">
        <v>1.05</v>
      </c>
      <c r="D286" s="19">
        <v>1.07</v>
      </c>
      <c r="E286" s="19">
        <v>1.02</v>
      </c>
    </row>
    <row r="287" spans="2:5">
      <c r="B287" s="31" t="s">
        <v>21</v>
      </c>
      <c r="C287" s="31"/>
      <c r="D287" s="31"/>
      <c r="E287" s="31"/>
    </row>
    <row r="289" spans="2:14">
      <c r="B289" s="20" t="s">
        <v>129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2:14">
      <c r="B290" s="21" t="s">
        <v>1</v>
      </c>
      <c r="C290" s="22" t="s">
        <v>113</v>
      </c>
      <c r="D290" s="23"/>
      <c r="E290" s="24"/>
      <c r="F290" s="22" t="s">
        <v>114</v>
      </c>
      <c r="G290" s="23"/>
      <c r="H290" s="24"/>
      <c r="I290" s="22" t="s">
        <v>115</v>
      </c>
      <c r="J290" s="23"/>
      <c r="K290" s="24"/>
      <c r="L290" s="22" t="s">
        <v>116</v>
      </c>
      <c r="M290" s="23"/>
      <c r="N290" s="24"/>
    </row>
    <row r="291" spans="2:14">
      <c r="B291" s="25"/>
      <c r="C291" s="18" t="s">
        <v>87</v>
      </c>
      <c r="D291" s="18" t="s">
        <v>88</v>
      </c>
      <c r="E291" s="18" t="s">
        <v>77</v>
      </c>
      <c r="F291" s="18" t="s">
        <v>87</v>
      </c>
      <c r="G291" s="18" t="s">
        <v>88</v>
      </c>
      <c r="H291" s="18" t="s">
        <v>77</v>
      </c>
      <c r="I291" s="18" t="s">
        <v>87</v>
      </c>
      <c r="J291" s="18" t="s">
        <v>88</v>
      </c>
      <c r="K291" s="18" t="s">
        <v>77</v>
      </c>
      <c r="L291" s="18" t="s">
        <v>87</v>
      </c>
      <c r="M291" s="18" t="s">
        <v>88</v>
      </c>
      <c r="N291" s="18" t="s">
        <v>77</v>
      </c>
    </row>
    <row r="292" spans="2:14">
      <c r="B292" s="19" t="s">
        <v>30</v>
      </c>
      <c r="C292" s="19">
        <v>1233</v>
      </c>
      <c r="D292" s="19">
        <v>926</v>
      </c>
      <c r="E292" s="19">
        <v>2159</v>
      </c>
      <c r="F292" s="19">
        <v>58</v>
      </c>
      <c r="G292" s="19">
        <v>20</v>
      </c>
      <c r="H292" s="19">
        <v>78</v>
      </c>
      <c r="I292" s="19">
        <v>520</v>
      </c>
      <c r="J292" s="19">
        <v>624</v>
      </c>
      <c r="K292" s="19">
        <v>1144</v>
      </c>
      <c r="L292" s="19">
        <v>157</v>
      </c>
      <c r="M292" s="19">
        <v>55</v>
      </c>
      <c r="N292" s="19">
        <v>212</v>
      </c>
    </row>
    <row r="293" spans="2:14">
      <c r="B293" s="19" t="s">
        <v>12</v>
      </c>
      <c r="C293" s="19">
        <v>13510</v>
      </c>
      <c r="D293" s="19">
        <v>9792</v>
      </c>
      <c r="E293" s="19">
        <v>23302</v>
      </c>
      <c r="F293" s="19">
        <v>857</v>
      </c>
      <c r="G293" s="19">
        <v>622</v>
      </c>
      <c r="H293" s="19">
        <v>1479</v>
      </c>
      <c r="I293" s="19">
        <v>1715</v>
      </c>
      <c r="J293" s="19">
        <v>1484</v>
      </c>
      <c r="K293" s="19">
        <v>3199</v>
      </c>
      <c r="L293" s="19">
        <v>3149</v>
      </c>
      <c r="M293" s="19">
        <v>2508</v>
      </c>
      <c r="N293" s="19">
        <v>5657</v>
      </c>
    </row>
    <row r="294" spans="2:14">
      <c r="B294" s="19" t="s">
        <v>13</v>
      </c>
      <c r="C294" s="19">
        <v>2946</v>
      </c>
      <c r="D294" s="19">
        <v>2873</v>
      </c>
      <c r="E294" s="19">
        <v>5819</v>
      </c>
      <c r="F294" s="19">
        <v>206</v>
      </c>
      <c r="G294" s="19">
        <v>131</v>
      </c>
      <c r="H294" s="19">
        <v>337</v>
      </c>
      <c r="I294" s="19">
        <v>444</v>
      </c>
      <c r="J294" s="19">
        <v>473</v>
      </c>
      <c r="K294" s="19">
        <v>917</v>
      </c>
      <c r="L294" s="19">
        <v>557</v>
      </c>
      <c r="M294" s="19">
        <v>480</v>
      </c>
      <c r="N294" s="19">
        <v>1037</v>
      </c>
    </row>
    <row r="295" spans="2:14">
      <c r="B295" s="19" t="s">
        <v>14</v>
      </c>
      <c r="C295" s="19">
        <v>1560</v>
      </c>
      <c r="D295" s="19">
        <v>2052</v>
      </c>
      <c r="E295" s="19">
        <v>3612</v>
      </c>
      <c r="F295" s="19">
        <v>49</v>
      </c>
      <c r="G295" s="19">
        <v>32</v>
      </c>
      <c r="H295" s="19">
        <v>81</v>
      </c>
      <c r="I295" s="19">
        <v>901</v>
      </c>
      <c r="J295" s="19">
        <v>1634</v>
      </c>
      <c r="K295" s="19">
        <v>2535</v>
      </c>
      <c r="L295" s="19">
        <v>74</v>
      </c>
      <c r="M295" s="19">
        <v>42</v>
      </c>
      <c r="N295" s="19">
        <v>116</v>
      </c>
    </row>
    <row r="296" spans="2:14">
      <c r="B296" s="19" t="s">
        <v>15</v>
      </c>
      <c r="C296" s="19">
        <v>1073</v>
      </c>
      <c r="D296" s="19">
        <v>960</v>
      </c>
      <c r="E296" s="19">
        <v>2033</v>
      </c>
      <c r="F296" s="19">
        <v>35</v>
      </c>
      <c r="G296" s="19">
        <v>13</v>
      </c>
      <c r="H296" s="19">
        <v>48</v>
      </c>
      <c r="I296" s="19">
        <v>800</v>
      </c>
      <c r="J296" s="19">
        <v>897</v>
      </c>
      <c r="K296" s="19">
        <v>1697</v>
      </c>
      <c r="L296" s="19">
        <v>73</v>
      </c>
      <c r="M296" s="19">
        <v>14</v>
      </c>
      <c r="N296" s="19">
        <v>87</v>
      </c>
    </row>
    <row r="297" spans="2:14">
      <c r="B297" s="19" t="s">
        <v>16</v>
      </c>
      <c r="C297" s="19">
        <v>1059</v>
      </c>
      <c r="D297" s="19">
        <v>1374</v>
      </c>
      <c r="E297" s="19">
        <v>2433</v>
      </c>
      <c r="F297" s="19">
        <v>36</v>
      </c>
      <c r="G297" s="19">
        <v>13</v>
      </c>
      <c r="H297" s="19">
        <v>49</v>
      </c>
      <c r="I297" s="19">
        <v>713</v>
      </c>
      <c r="J297" s="19">
        <v>1265</v>
      </c>
      <c r="K297" s="19">
        <v>1978</v>
      </c>
      <c r="L297" s="19">
        <v>88</v>
      </c>
      <c r="M297" s="19">
        <v>30</v>
      </c>
      <c r="N297" s="19">
        <v>118</v>
      </c>
    </row>
    <row r="298" spans="2:14">
      <c r="B298" s="19" t="s">
        <v>17</v>
      </c>
      <c r="C298" s="19">
        <v>996</v>
      </c>
      <c r="D298" s="19">
        <v>728</v>
      </c>
      <c r="E298" s="19">
        <v>1724</v>
      </c>
      <c r="F298" s="19">
        <v>53</v>
      </c>
      <c r="G298" s="19">
        <v>16</v>
      </c>
      <c r="H298" s="19">
        <v>69</v>
      </c>
      <c r="I298" s="19">
        <v>189</v>
      </c>
      <c r="J298" s="19">
        <v>254</v>
      </c>
      <c r="K298" s="19">
        <v>443</v>
      </c>
      <c r="L298" s="19">
        <v>219</v>
      </c>
      <c r="M298" s="19">
        <v>204</v>
      </c>
      <c r="N298" s="19">
        <v>423</v>
      </c>
    </row>
    <row r="299" spans="2:14">
      <c r="B299" s="19" t="s">
        <v>18</v>
      </c>
      <c r="C299" s="19">
        <v>1562</v>
      </c>
      <c r="D299" s="19">
        <v>900</v>
      </c>
      <c r="E299" s="19">
        <v>2462</v>
      </c>
      <c r="F299" s="19">
        <v>221</v>
      </c>
      <c r="G299" s="19">
        <v>105</v>
      </c>
      <c r="H299" s="19">
        <v>326</v>
      </c>
      <c r="I299" s="19">
        <v>212</v>
      </c>
      <c r="J299" s="19">
        <v>132</v>
      </c>
      <c r="K299" s="19">
        <v>344</v>
      </c>
      <c r="L299" s="19">
        <v>162</v>
      </c>
      <c r="M299" s="19">
        <v>90</v>
      </c>
      <c r="N299" s="19">
        <v>252</v>
      </c>
    </row>
    <row r="300" spans="2:14">
      <c r="B300" s="19" t="s">
        <v>19</v>
      </c>
      <c r="C300" s="19">
        <f>SUM(C292:C299)</f>
        <v>23939</v>
      </c>
      <c r="D300" s="19">
        <f t="shared" ref="D300:N300" si="32">SUM(D292:D299)</f>
        <v>19605</v>
      </c>
      <c r="E300" s="19">
        <f t="shared" si="32"/>
        <v>43544</v>
      </c>
      <c r="F300" s="19">
        <f t="shared" si="32"/>
        <v>1515</v>
      </c>
      <c r="G300" s="19">
        <f t="shared" si="32"/>
        <v>952</v>
      </c>
      <c r="H300" s="19">
        <f t="shared" si="32"/>
        <v>2467</v>
      </c>
      <c r="I300" s="19">
        <f t="shared" si="32"/>
        <v>5494</v>
      </c>
      <c r="J300" s="19">
        <f t="shared" si="32"/>
        <v>6763</v>
      </c>
      <c r="K300" s="19">
        <f t="shared" si="32"/>
        <v>12257</v>
      </c>
      <c r="L300" s="19">
        <f t="shared" si="32"/>
        <v>4479</v>
      </c>
      <c r="M300" s="19">
        <f t="shared" si="32"/>
        <v>3423</v>
      </c>
      <c r="N300" s="19">
        <f t="shared" si="32"/>
        <v>7902</v>
      </c>
    </row>
    <row r="301" spans="2:14">
      <c r="B301" s="19" t="s">
        <v>20</v>
      </c>
      <c r="C301" s="19">
        <v>886140</v>
      </c>
      <c r="D301" s="19">
        <v>664930</v>
      </c>
      <c r="E301" s="19">
        <v>1551070</v>
      </c>
      <c r="F301" s="19">
        <v>88733</v>
      </c>
      <c r="G301" s="19">
        <v>52811</v>
      </c>
      <c r="H301" s="19">
        <v>141544</v>
      </c>
      <c r="I301" s="19">
        <v>22290</v>
      </c>
      <c r="J301" s="19">
        <v>16703</v>
      </c>
      <c r="K301" s="19">
        <v>38993</v>
      </c>
      <c r="L301" s="19">
        <v>292270</v>
      </c>
      <c r="M301" s="19">
        <v>207931</v>
      </c>
      <c r="N301" s="19">
        <v>500201</v>
      </c>
    </row>
    <row r="302" spans="2:14">
      <c r="B302" s="31" t="s">
        <v>21</v>
      </c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</row>
    <row r="305" spans="2:11">
      <c r="B305" s="1" t="s">
        <v>130</v>
      </c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B306" s="21" t="s">
        <v>1</v>
      </c>
      <c r="C306" s="22" t="s">
        <v>118</v>
      </c>
      <c r="D306" s="23"/>
      <c r="E306" s="24"/>
      <c r="F306" s="22" t="s">
        <v>119</v>
      </c>
      <c r="G306" s="23"/>
      <c r="H306" s="24"/>
      <c r="I306" s="22" t="s">
        <v>120</v>
      </c>
      <c r="J306" s="23"/>
      <c r="K306" s="24"/>
    </row>
    <row r="307" spans="2:11">
      <c r="B307" s="25"/>
      <c r="C307" s="18" t="s">
        <v>87</v>
      </c>
      <c r="D307" s="18" t="s">
        <v>88</v>
      </c>
      <c r="E307" s="18" t="s">
        <v>77</v>
      </c>
      <c r="F307" s="18" t="s">
        <v>87</v>
      </c>
      <c r="G307" s="18" t="s">
        <v>88</v>
      </c>
      <c r="H307" s="18" t="s">
        <v>77</v>
      </c>
      <c r="I307" s="18" t="s">
        <v>87</v>
      </c>
      <c r="J307" s="18" t="s">
        <v>88</v>
      </c>
      <c r="K307" s="18" t="s">
        <v>77</v>
      </c>
    </row>
    <row r="308" spans="2:11">
      <c r="B308" s="19" t="s">
        <v>30</v>
      </c>
      <c r="C308" s="19">
        <v>11</v>
      </c>
      <c r="D308" s="19">
        <v>4</v>
      </c>
      <c r="E308" s="19">
        <v>15</v>
      </c>
      <c r="F308" s="19">
        <v>37</v>
      </c>
      <c r="G308" s="19">
        <v>10</v>
      </c>
      <c r="H308" s="19">
        <v>47</v>
      </c>
      <c r="I308" s="19">
        <v>470</v>
      </c>
      <c r="J308" s="19">
        <v>582</v>
      </c>
      <c r="K308" s="19">
        <v>1052</v>
      </c>
    </row>
    <row r="309" spans="2:11">
      <c r="B309" s="19" t="s">
        <v>12</v>
      </c>
      <c r="C309" s="19">
        <v>81</v>
      </c>
      <c r="D309" s="19">
        <v>33</v>
      </c>
      <c r="E309" s="19">
        <v>114</v>
      </c>
      <c r="F309" s="19">
        <v>2232</v>
      </c>
      <c r="G309" s="19">
        <v>680</v>
      </c>
      <c r="H309" s="19">
        <v>2912</v>
      </c>
      <c r="I309" s="19">
        <v>337</v>
      </c>
      <c r="J309" s="19">
        <v>391</v>
      </c>
      <c r="K309" s="19">
        <v>728</v>
      </c>
    </row>
    <row r="310" spans="2:11">
      <c r="B310" s="19" t="s">
        <v>13</v>
      </c>
      <c r="C310" s="19">
        <v>15</v>
      </c>
      <c r="D310" s="19">
        <v>14</v>
      </c>
      <c r="E310" s="19">
        <v>29</v>
      </c>
      <c r="F310" s="19">
        <v>96</v>
      </c>
      <c r="G310" s="19">
        <v>29</v>
      </c>
      <c r="H310" s="19">
        <v>125</v>
      </c>
      <c r="I310" s="19">
        <v>590</v>
      </c>
      <c r="J310" s="19">
        <v>549</v>
      </c>
      <c r="K310" s="19">
        <v>1139</v>
      </c>
    </row>
    <row r="311" spans="2:11">
      <c r="B311" s="19" t="s">
        <v>14</v>
      </c>
      <c r="C311" s="19">
        <v>14</v>
      </c>
      <c r="D311" s="19">
        <v>6</v>
      </c>
      <c r="E311" s="19">
        <v>20</v>
      </c>
      <c r="F311" s="19">
        <v>108</v>
      </c>
      <c r="G311" s="19">
        <v>52</v>
      </c>
      <c r="H311" s="19">
        <v>160</v>
      </c>
      <c r="I311" s="19">
        <v>903</v>
      </c>
      <c r="J311" s="19">
        <v>1650</v>
      </c>
      <c r="K311" s="19">
        <v>2553</v>
      </c>
    </row>
    <row r="312" spans="2:11">
      <c r="B312" s="19" t="s">
        <v>15</v>
      </c>
      <c r="C312" s="19">
        <v>5</v>
      </c>
      <c r="D312" s="19">
        <v>1</v>
      </c>
      <c r="E312" s="19">
        <v>6</v>
      </c>
      <c r="F312" s="19">
        <v>16</v>
      </c>
      <c r="G312" s="19">
        <v>1</v>
      </c>
      <c r="H312" s="19">
        <v>17</v>
      </c>
      <c r="I312" s="19">
        <v>804</v>
      </c>
      <c r="J312" s="19">
        <v>905</v>
      </c>
      <c r="K312" s="19">
        <v>1709</v>
      </c>
    </row>
    <row r="313" spans="2:11">
      <c r="B313" s="19" t="s">
        <v>16</v>
      </c>
      <c r="C313" s="19">
        <v>1</v>
      </c>
      <c r="D313" s="19">
        <v>1</v>
      </c>
      <c r="E313" s="19">
        <v>2</v>
      </c>
      <c r="F313" s="19">
        <v>21</v>
      </c>
      <c r="G313" s="19">
        <v>5</v>
      </c>
      <c r="H313" s="19">
        <v>26</v>
      </c>
      <c r="I313" s="19">
        <v>770</v>
      </c>
      <c r="J313" s="19">
        <v>1291</v>
      </c>
      <c r="K313" s="19">
        <v>2061</v>
      </c>
    </row>
    <row r="314" spans="2:11">
      <c r="B314" s="19" t="s">
        <v>17</v>
      </c>
      <c r="C314" s="19">
        <v>4</v>
      </c>
      <c r="D314" s="19">
        <v>1</v>
      </c>
      <c r="E314" s="19">
        <v>5</v>
      </c>
      <c r="F314" s="19">
        <v>23</v>
      </c>
      <c r="G314" s="19">
        <v>5</v>
      </c>
      <c r="H314" s="19">
        <v>28</v>
      </c>
      <c r="I314" s="19">
        <v>195</v>
      </c>
      <c r="J314" s="19">
        <v>273</v>
      </c>
      <c r="K314" s="19">
        <v>468</v>
      </c>
    </row>
    <row r="315" spans="2:11">
      <c r="B315" s="19" t="s">
        <v>18</v>
      </c>
      <c r="C315" s="19">
        <v>8</v>
      </c>
      <c r="D315" s="19">
        <v>1</v>
      </c>
      <c r="E315" s="19">
        <v>9</v>
      </c>
      <c r="F315" s="19">
        <v>20</v>
      </c>
      <c r="G315" s="19">
        <v>6</v>
      </c>
      <c r="H315" s="19">
        <v>26</v>
      </c>
      <c r="I315" s="19">
        <v>91</v>
      </c>
      <c r="J315" s="19">
        <v>67</v>
      </c>
      <c r="K315" s="19">
        <v>158</v>
      </c>
    </row>
    <row r="316" spans="2:11">
      <c r="B316" s="19" t="s">
        <v>20</v>
      </c>
      <c r="C316" s="19">
        <v>5750</v>
      </c>
      <c r="D316" s="19">
        <v>2763</v>
      </c>
      <c r="E316" s="19">
        <v>8513</v>
      </c>
      <c r="F316" s="19">
        <v>54127</v>
      </c>
      <c r="G316" s="19">
        <v>32187</v>
      </c>
      <c r="H316" s="19">
        <v>86314</v>
      </c>
      <c r="I316" s="19">
        <v>53342</v>
      </c>
      <c r="J316" s="19">
        <v>83379</v>
      </c>
      <c r="K316" s="19">
        <v>136721</v>
      </c>
    </row>
    <row r="317" spans="2:11">
      <c r="B317" s="31" t="s">
        <v>21</v>
      </c>
      <c r="C317" s="31"/>
      <c r="D317" s="31"/>
      <c r="E317" s="31"/>
      <c r="F317" s="31"/>
      <c r="G317" s="31"/>
      <c r="H317" s="31"/>
      <c r="I317" s="31"/>
      <c r="J317" s="31"/>
      <c r="K317" s="31"/>
    </row>
    <row r="320" spans="2:17">
      <c r="B320" s="20" t="s">
        <v>131</v>
      </c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</row>
    <row r="321" customFormat="1" spans="2:23">
      <c r="B321" s="21" t="s">
        <v>1</v>
      </c>
      <c r="C321" s="22" t="s">
        <v>132</v>
      </c>
      <c r="D321" s="23"/>
      <c r="E321" s="24"/>
      <c r="F321" s="22" t="s">
        <v>133</v>
      </c>
      <c r="G321" s="23"/>
      <c r="H321" s="24"/>
      <c r="I321" s="22" t="s">
        <v>134</v>
      </c>
      <c r="J321" s="23"/>
      <c r="K321" s="24"/>
      <c r="L321" s="22" t="s">
        <v>135</v>
      </c>
      <c r="M321" s="23"/>
      <c r="N321" s="24"/>
      <c r="O321" s="22" t="s">
        <v>136</v>
      </c>
      <c r="P321" s="23"/>
      <c r="Q321" s="24"/>
      <c r="R321" s="22" t="s">
        <v>10</v>
      </c>
      <c r="S321" s="23"/>
      <c r="T321" s="24"/>
      <c r="U321" s="22" t="s">
        <v>137</v>
      </c>
      <c r="V321" s="23"/>
      <c r="W321" s="24"/>
    </row>
    <row r="322" customFormat="1" spans="2:23">
      <c r="B322" s="25"/>
      <c r="C322" s="18" t="s">
        <v>87</v>
      </c>
      <c r="D322" s="18" t="s">
        <v>88</v>
      </c>
      <c r="E322" s="18" t="s">
        <v>77</v>
      </c>
      <c r="F322" s="18" t="s">
        <v>87</v>
      </c>
      <c r="G322" s="18" t="s">
        <v>88</v>
      </c>
      <c r="H322" s="18" t="s">
        <v>77</v>
      </c>
      <c r="I322" s="18" t="s">
        <v>87</v>
      </c>
      <c r="J322" s="18" t="s">
        <v>88</v>
      </c>
      <c r="K322" s="18" t="s">
        <v>77</v>
      </c>
      <c r="L322" s="18" t="s">
        <v>87</v>
      </c>
      <c r="M322" s="18" t="s">
        <v>88</v>
      </c>
      <c r="N322" s="18" t="s">
        <v>77</v>
      </c>
      <c r="O322" s="18" t="s">
        <v>87</v>
      </c>
      <c r="P322" s="18" t="s">
        <v>88</v>
      </c>
      <c r="Q322" s="18" t="s">
        <v>77</v>
      </c>
      <c r="R322" s="18" t="s">
        <v>87</v>
      </c>
      <c r="S322" s="18" t="s">
        <v>88</v>
      </c>
      <c r="T322" s="18" t="s">
        <v>77</v>
      </c>
      <c r="U322" s="18" t="s">
        <v>87</v>
      </c>
      <c r="V322" s="18" t="s">
        <v>88</v>
      </c>
      <c r="W322" s="18" t="s">
        <v>77</v>
      </c>
    </row>
    <row r="323" spans="2:23">
      <c r="B323" s="19" t="s">
        <v>30</v>
      </c>
      <c r="C323" s="19">
        <v>167</v>
      </c>
      <c r="D323" s="19">
        <v>40</v>
      </c>
      <c r="E323" s="19">
        <v>207</v>
      </c>
      <c r="F323" s="19">
        <v>192</v>
      </c>
      <c r="G323" s="19">
        <v>58</v>
      </c>
      <c r="H323" s="19">
        <v>250</v>
      </c>
      <c r="I323" s="19">
        <v>839</v>
      </c>
      <c r="J323" s="19">
        <v>768</v>
      </c>
      <c r="K323" s="19">
        <v>1607</v>
      </c>
      <c r="L323" s="19">
        <v>17</v>
      </c>
      <c r="M323" s="19">
        <v>37</v>
      </c>
      <c r="N323" s="19">
        <v>54</v>
      </c>
      <c r="O323" s="19">
        <v>17</v>
      </c>
      <c r="P323" s="19">
        <v>20</v>
      </c>
      <c r="Q323" s="19">
        <v>37</v>
      </c>
      <c r="R323" s="19">
        <v>1233</v>
      </c>
      <c r="S323" s="19">
        <v>926</v>
      </c>
      <c r="T323" s="19">
        <v>2159</v>
      </c>
      <c r="U323" s="19">
        <v>1</v>
      </c>
      <c r="V323" s="19">
        <v>3</v>
      </c>
      <c r="W323" s="19">
        <v>4</v>
      </c>
    </row>
    <row r="324" spans="2:23">
      <c r="B324" s="19" t="s">
        <v>12</v>
      </c>
      <c r="C324" s="19">
        <v>1220</v>
      </c>
      <c r="D324" s="19">
        <v>379</v>
      </c>
      <c r="E324" s="19">
        <v>1599</v>
      </c>
      <c r="F324" s="19">
        <v>2205</v>
      </c>
      <c r="G324" s="19">
        <v>1276</v>
      </c>
      <c r="H324" s="19">
        <v>3481</v>
      </c>
      <c r="I324" s="19">
        <v>8963</v>
      </c>
      <c r="J324" s="19">
        <v>6880</v>
      </c>
      <c r="K324" s="19">
        <v>15843</v>
      </c>
      <c r="L324" s="19">
        <v>442</v>
      </c>
      <c r="M324" s="19">
        <v>381</v>
      </c>
      <c r="N324" s="19">
        <v>823</v>
      </c>
      <c r="O324" s="19">
        <v>662</v>
      </c>
      <c r="P324" s="19">
        <v>858</v>
      </c>
      <c r="Q324" s="19">
        <v>1520</v>
      </c>
      <c r="R324" s="19">
        <v>13510</v>
      </c>
      <c r="S324" s="19">
        <v>9792</v>
      </c>
      <c r="T324" s="19">
        <v>23302</v>
      </c>
      <c r="U324" s="19">
        <v>18</v>
      </c>
      <c r="V324" s="19">
        <v>18</v>
      </c>
      <c r="W324" s="19">
        <v>36</v>
      </c>
    </row>
    <row r="325" spans="2:23">
      <c r="B325" s="19" t="s">
        <v>13</v>
      </c>
      <c r="C325" s="19">
        <v>290</v>
      </c>
      <c r="D325" s="19">
        <v>117</v>
      </c>
      <c r="E325" s="19">
        <v>407</v>
      </c>
      <c r="F325" s="19">
        <v>448</v>
      </c>
      <c r="G325" s="19">
        <v>322</v>
      </c>
      <c r="H325" s="19">
        <v>770</v>
      </c>
      <c r="I325" s="19">
        <v>2000</v>
      </c>
      <c r="J325" s="19">
        <v>2136</v>
      </c>
      <c r="K325" s="19">
        <v>4136</v>
      </c>
      <c r="L325" s="19">
        <v>23</v>
      </c>
      <c r="M325" s="19">
        <v>184</v>
      </c>
      <c r="N325" s="19">
        <v>207</v>
      </c>
      <c r="O325" s="19">
        <v>130</v>
      </c>
      <c r="P325" s="19">
        <v>102</v>
      </c>
      <c r="Q325" s="19">
        <v>232</v>
      </c>
      <c r="R325" s="19">
        <v>2946</v>
      </c>
      <c r="S325" s="19">
        <v>2873</v>
      </c>
      <c r="T325" s="19">
        <v>5819</v>
      </c>
      <c r="U325" s="19">
        <v>55</v>
      </c>
      <c r="V325" s="19">
        <v>12</v>
      </c>
      <c r="W325" s="19">
        <v>67</v>
      </c>
    </row>
    <row r="326" spans="2:23">
      <c r="B326" s="19" t="s">
        <v>14</v>
      </c>
      <c r="C326" s="19">
        <v>170</v>
      </c>
      <c r="D326" s="19">
        <v>82</v>
      </c>
      <c r="E326" s="19">
        <v>252</v>
      </c>
      <c r="F326" s="19">
        <v>213</v>
      </c>
      <c r="G326" s="19">
        <v>203</v>
      </c>
      <c r="H326" s="19">
        <v>416</v>
      </c>
      <c r="I326" s="19">
        <v>1099</v>
      </c>
      <c r="J326" s="19">
        <v>1580</v>
      </c>
      <c r="K326" s="19">
        <v>2679</v>
      </c>
      <c r="L326" s="19">
        <v>34</v>
      </c>
      <c r="M326" s="19">
        <v>111</v>
      </c>
      <c r="N326" s="19">
        <v>145</v>
      </c>
      <c r="O326" s="19">
        <v>42</v>
      </c>
      <c r="P326" s="19">
        <v>68</v>
      </c>
      <c r="Q326" s="19">
        <v>110</v>
      </c>
      <c r="R326" s="19">
        <v>1560</v>
      </c>
      <c r="S326" s="19">
        <v>2052</v>
      </c>
      <c r="T326" s="19">
        <v>3612</v>
      </c>
      <c r="U326" s="19">
        <v>2</v>
      </c>
      <c r="V326" s="19">
        <v>8</v>
      </c>
      <c r="W326" s="19">
        <v>10</v>
      </c>
    </row>
    <row r="327" spans="2:23">
      <c r="B327" s="19" t="s">
        <v>15</v>
      </c>
      <c r="C327" s="19">
        <v>118</v>
      </c>
      <c r="D327" s="19">
        <v>34</v>
      </c>
      <c r="E327" s="19">
        <v>152</v>
      </c>
      <c r="F327" s="19">
        <v>260</v>
      </c>
      <c r="G327" s="19">
        <v>208</v>
      </c>
      <c r="H327" s="19">
        <v>468</v>
      </c>
      <c r="I327" s="19">
        <v>542</v>
      </c>
      <c r="J327" s="19">
        <v>496</v>
      </c>
      <c r="K327" s="19">
        <v>1038</v>
      </c>
      <c r="L327" s="19">
        <v>28</v>
      </c>
      <c r="M327" s="19">
        <v>102</v>
      </c>
      <c r="N327" s="19">
        <v>130</v>
      </c>
      <c r="O327" s="19">
        <v>112</v>
      </c>
      <c r="P327" s="19">
        <v>109</v>
      </c>
      <c r="Q327" s="19">
        <v>221</v>
      </c>
      <c r="R327" s="19">
        <v>1073</v>
      </c>
      <c r="S327" s="19">
        <v>960</v>
      </c>
      <c r="T327" s="19">
        <v>2033</v>
      </c>
      <c r="U327" s="19">
        <v>13</v>
      </c>
      <c r="V327" s="19">
        <v>11</v>
      </c>
      <c r="W327" s="19">
        <v>24</v>
      </c>
    </row>
    <row r="328" spans="2:23">
      <c r="B328" s="19" t="s">
        <v>16</v>
      </c>
      <c r="C328" s="19">
        <v>114</v>
      </c>
      <c r="D328" s="19">
        <v>55</v>
      </c>
      <c r="E328" s="19">
        <v>169</v>
      </c>
      <c r="F328" s="19">
        <v>69</v>
      </c>
      <c r="G328" s="19">
        <v>100</v>
      </c>
      <c r="H328" s="19">
        <v>169</v>
      </c>
      <c r="I328" s="19">
        <v>814</v>
      </c>
      <c r="J328" s="19">
        <v>1125</v>
      </c>
      <c r="K328" s="19">
        <v>1939</v>
      </c>
      <c r="L328" s="19">
        <v>40</v>
      </c>
      <c r="M328" s="19">
        <v>61</v>
      </c>
      <c r="N328" s="19">
        <v>101</v>
      </c>
      <c r="O328" s="19">
        <v>19</v>
      </c>
      <c r="P328" s="19">
        <v>31</v>
      </c>
      <c r="Q328" s="19">
        <v>50</v>
      </c>
      <c r="R328" s="19">
        <v>1059</v>
      </c>
      <c r="S328" s="19">
        <v>1374</v>
      </c>
      <c r="T328" s="19">
        <v>2433</v>
      </c>
      <c r="U328" s="19">
        <v>3</v>
      </c>
      <c r="V328" s="19">
        <v>2</v>
      </c>
      <c r="W328" s="19">
        <v>5</v>
      </c>
    </row>
    <row r="329" spans="2:23">
      <c r="B329" s="19" t="s">
        <v>17</v>
      </c>
      <c r="C329" s="19">
        <v>97</v>
      </c>
      <c r="D329" s="19">
        <v>32</v>
      </c>
      <c r="E329" s="19">
        <v>129</v>
      </c>
      <c r="F329" s="19">
        <v>137</v>
      </c>
      <c r="G329" s="19">
        <v>62</v>
      </c>
      <c r="H329" s="19">
        <v>199</v>
      </c>
      <c r="I329" s="19">
        <v>728</v>
      </c>
      <c r="J329" s="19">
        <v>550</v>
      </c>
      <c r="K329" s="19">
        <v>1278</v>
      </c>
      <c r="L329" s="19">
        <v>25</v>
      </c>
      <c r="M329" s="19">
        <v>75</v>
      </c>
      <c r="N329" s="19">
        <v>100</v>
      </c>
      <c r="O329" s="19">
        <v>6</v>
      </c>
      <c r="P329" s="19">
        <v>7</v>
      </c>
      <c r="Q329" s="19">
        <v>13</v>
      </c>
      <c r="R329" s="19">
        <v>996</v>
      </c>
      <c r="S329" s="19">
        <v>728</v>
      </c>
      <c r="T329" s="19">
        <v>1724</v>
      </c>
      <c r="U329" s="19">
        <v>3</v>
      </c>
      <c r="V329" s="19">
        <v>2</v>
      </c>
      <c r="W329" s="19">
        <v>5</v>
      </c>
    </row>
    <row r="330" spans="2:23">
      <c r="B330" s="19" t="s">
        <v>18</v>
      </c>
      <c r="C330" s="19">
        <v>120</v>
      </c>
      <c r="D330" s="19">
        <v>30</v>
      </c>
      <c r="E330" s="19">
        <v>150</v>
      </c>
      <c r="F330" s="19">
        <v>163</v>
      </c>
      <c r="G330" s="19">
        <v>82</v>
      </c>
      <c r="H330" s="19">
        <v>245</v>
      </c>
      <c r="I330" s="19">
        <v>934</v>
      </c>
      <c r="J330" s="19">
        <v>442</v>
      </c>
      <c r="K330" s="19">
        <v>1376</v>
      </c>
      <c r="L330" s="19">
        <v>222</v>
      </c>
      <c r="M330" s="19">
        <v>249</v>
      </c>
      <c r="N330" s="19">
        <v>471</v>
      </c>
      <c r="O330" s="19">
        <v>91</v>
      </c>
      <c r="P330" s="19">
        <v>65</v>
      </c>
      <c r="Q330" s="19">
        <v>156</v>
      </c>
      <c r="R330" s="19">
        <v>1562</v>
      </c>
      <c r="S330" s="19">
        <v>900</v>
      </c>
      <c r="T330" s="19">
        <v>2462</v>
      </c>
      <c r="U330" s="19">
        <v>32</v>
      </c>
      <c r="V330" s="19">
        <v>32</v>
      </c>
      <c r="W330" s="19">
        <v>64</v>
      </c>
    </row>
    <row r="331" spans="2:23">
      <c r="B331" s="19" t="s">
        <v>19</v>
      </c>
      <c r="C331" s="19">
        <f>SUM(C323:C330)</f>
        <v>2296</v>
      </c>
      <c r="D331" s="19">
        <f t="shared" ref="D331:W331" si="33">SUM(D323:D330)</f>
        <v>769</v>
      </c>
      <c r="E331" s="19">
        <f t="shared" si="33"/>
        <v>3065</v>
      </c>
      <c r="F331" s="19">
        <f t="shared" si="33"/>
        <v>3687</v>
      </c>
      <c r="G331" s="19">
        <f t="shared" si="33"/>
        <v>2311</v>
      </c>
      <c r="H331" s="19">
        <f t="shared" si="33"/>
        <v>5998</v>
      </c>
      <c r="I331" s="19">
        <f t="shared" si="33"/>
        <v>15919</v>
      </c>
      <c r="J331" s="19">
        <f t="shared" si="33"/>
        <v>13977</v>
      </c>
      <c r="K331" s="19">
        <f t="shared" si="33"/>
        <v>29896</v>
      </c>
      <c r="L331" s="19">
        <f t="shared" si="33"/>
        <v>831</v>
      </c>
      <c r="M331" s="19">
        <f t="shared" si="33"/>
        <v>1200</v>
      </c>
      <c r="N331" s="19">
        <f t="shared" si="33"/>
        <v>2031</v>
      </c>
      <c r="O331" s="19">
        <f t="shared" si="33"/>
        <v>1079</v>
      </c>
      <c r="P331" s="19">
        <f t="shared" si="33"/>
        <v>1260</v>
      </c>
      <c r="Q331" s="19">
        <f t="shared" si="33"/>
        <v>2339</v>
      </c>
      <c r="R331" s="19">
        <f t="shared" si="33"/>
        <v>23939</v>
      </c>
      <c r="S331" s="19">
        <f t="shared" si="33"/>
        <v>19605</v>
      </c>
      <c r="T331" s="19">
        <f t="shared" si="33"/>
        <v>43544</v>
      </c>
      <c r="U331" s="19">
        <f t="shared" si="33"/>
        <v>127</v>
      </c>
      <c r="V331" s="19">
        <f t="shared" si="33"/>
        <v>88</v>
      </c>
      <c r="W331" s="19">
        <f t="shared" si="33"/>
        <v>215</v>
      </c>
    </row>
    <row r="332" spans="2:23">
      <c r="B332" s="19" t="s">
        <v>20</v>
      </c>
      <c r="C332" s="19">
        <v>104469</v>
      </c>
      <c r="D332" s="19">
        <v>42280</v>
      </c>
      <c r="E332" s="19">
        <v>146749</v>
      </c>
      <c r="F332" s="19">
        <v>100248</v>
      </c>
      <c r="G332" s="19">
        <v>60377</v>
      </c>
      <c r="H332" s="19">
        <v>160625</v>
      </c>
      <c r="I332" s="19">
        <v>601019</v>
      </c>
      <c r="J332" s="19">
        <v>458277</v>
      </c>
      <c r="K332" s="19">
        <v>1059296</v>
      </c>
      <c r="L332" s="19">
        <v>29329</v>
      </c>
      <c r="M332" s="19">
        <v>58252</v>
      </c>
      <c r="N332" s="19">
        <v>87581</v>
      </c>
      <c r="O332" s="19">
        <v>43816</v>
      </c>
      <c r="P332" s="19">
        <v>39925</v>
      </c>
      <c r="Q332" s="19">
        <v>83741</v>
      </c>
      <c r="R332" s="19">
        <v>886140</v>
      </c>
      <c r="S332" s="19">
        <v>664930</v>
      </c>
      <c r="T332" s="19">
        <v>1551070</v>
      </c>
      <c r="U332" s="19">
        <v>7259</v>
      </c>
      <c r="V332" s="19">
        <v>5819</v>
      </c>
      <c r="W332" s="19">
        <v>13078</v>
      </c>
    </row>
    <row r="333" spans="2:11">
      <c r="B333" s="31" t="s">
        <v>21</v>
      </c>
      <c r="C333" s="31"/>
      <c r="D333" s="31"/>
      <c r="E333" s="31"/>
      <c r="F333" s="31"/>
      <c r="G333" s="31"/>
      <c r="H333" s="31"/>
      <c r="I333" s="31"/>
      <c r="J333" s="31"/>
      <c r="K333" s="31"/>
    </row>
    <row r="335" spans="2:17">
      <c r="B335" s="20" t="s">
        <v>138</v>
      </c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</row>
    <row r="336" spans="2:17">
      <c r="B336" s="21" t="s">
        <v>1</v>
      </c>
      <c r="C336" s="22" t="s">
        <v>139</v>
      </c>
      <c r="D336" s="23"/>
      <c r="E336" s="24"/>
      <c r="F336" s="22" t="s">
        <v>140</v>
      </c>
      <c r="G336" s="23"/>
      <c r="H336" s="24"/>
      <c r="I336" s="22" t="s">
        <v>141</v>
      </c>
      <c r="J336" s="23"/>
      <c r="K336" s="24"/>
      <c r="L336" s="22" t="s">
        <v>142</v>
      </c>
      <c r="M336" s="23"/>
      <c r="N336" s="24"/>
      <c r="O336" s="22" t="s">
        <v>10</v>
      </c>
      <c r="P336" s="23"/>
      <c r="Q336" s="24"/>
    </row>
    <row r="337" spans="2:17">
      <c r="B337" s="25"/>
      <c r="C337" s="18" t="s">
        <v>87</v>
      </c>
      <c r="D337" s="18" t="s">
        <v>88</v>
      </c>
      <c r="E337" s="18" t="s">
        <v>77</v>
      </c>
      <c r="F337" s="18" t="s">
        <v>87</v>
      </c>
      <c r="G337" s="18" t="s">
        <v>88</v>
      </c>
      <c r="H337" s="18" t="s">
        <v>77</v>
      </c>
      <c r="I337" s="18" t="s">
        <v>87</v>
      </c>
      <c r="J337" s="18" t="s">
        <v>88</v>
      </c>
      <c r="K337" s="18" t="s">
        <v>77</v>
      </c>
      <c r="L337" s="18" t="s">
        <v>87</v>
      </c>
      <c r="M337" s="18" t="s">
        <v>88</v>
      </c>
      <c r="N337" s="18" t="s">
        <v>77</v>
      </c>
      <c r="O337" s="18" t="s">
        <v>87</v>
      </c>
      <c r="P337" s="18" t="s">
        <v>88</v>
      </c>
      <c r="Q337" s="18" t="s">
        <v>77</v>
      </c>
    </row>
    <row r="338" spans="2:17">
      <c r="B338" s="19" t="s">
        <v>30</v>
      </c>
      <c r="C338" s="19">
        <v>127</v>
      </c>
      <c r="D338" s="19">
        <v>95</v>
      </c>
      <c r="E338" s="19">
        <v>222</v>
      </c>
      <c r="F338" s="19">
        <v>170</v>
      </c>
      <c r="G338" s="19">
        <v>182</v>
      </c>
      <c r="H338" s="19">
        <v>352</v>
      </c>
      <c r="I338" s="19">
        <v>751</v>
      </c>
      <c r="J338" s="19">
        <v>452</v>
      </c>
      <c r="K338" s="19">
        <v>1203</v>
      </c>
      <c r="L338" s="19">
        <v>219</v>
      </c>
      <c r="M338" s="19">
        <v>175</v>
      </c>
      <c r="N338" s="19">
        <v>394</v>
      </c>
      <c r="O338" s="19">
        <v>1267</v>
      </c>
      <c r="P338" s="19">
        <v>904</v>
      </c>
      <c r="Q338" s="19">
        <v>2171</v>
      </c>
    </row>
    <row r="339" spans="2:17">
      <c r="B339" s="19" t="s">
        <v>12</v>
      </c>
      <c r="C339" s="19">
        <v>955</v>
      </c>
      <c r="D339" s="19">
        <v>306</v>
      </c>
      <c r="E339" s="19">
        <v>1261</v>
      </c>
      <c r="F339" s="19">
        <v>1455</v>
      </c>
      <c r="G339" s="19">
        <v>555</v>
      </c>
      <c r="H339" s="19">
        <v>2010</v>
      </c>
      <c r="I339" s="19">
        <v>5498</v>
      </c>
      <c r="J339" s="19">
        <v>1722</v>
      </c>
      <c r="K339" s="19">
        <v>7220</v>
      </c>
      <c r="L339" s="19">
        <v>6672</v>
      </c>
      <c r="M339" s="19">
        <v>1694</v>
      </c>
      <c r="N339" s="19">
        <v>8366</v>
      </c>
      <c r="O339" s="19">
        <v>14580</v>
      </c>
      <c r="P339" s="19">
        <v>4277</v>
      </c>
      <c r="Q339" s="19">
        <v>18857</v>
      </c>
    </row>
    <row r="340" spans="2:17">
      <c r="B340" s="19" t="s">
        <v>13</v>
      </c>
      <c r="C340" s="19">
        <v>245</v>
      </c>
      <c r="D340" s="19">
        <v>179</v>
      </c>
      <c r="E340" s="19">
        <v>424</v>
      </c>
      <c r="F340" s="19">
        <v>519</v>
      </c>
      <c r="G340" s="19">
        <v>746</v>
      </c>
      <c r="H340" s="19">
        <v>1265</v>
      </c>
      <c r="I340" s="19">
        <v>1430</v>
      </c>
      <c r="J340" s="19">
        <v>872</v>
      </c>
      <c r="K340" s="19">
        <v>2302</v>
      </c>
      <c r="L340" s="19">
        <v>1039</v>
      </c>
      <c r="M340" s="19">
        <v>491</v>
      </c>
      <c r="N340" s="19">
        <v>1530</v>
      </c>
      <c r="O340" s="19">
        <v>3233</v>
      </c>
      <c r="P340" s="19">
        <v>2288</v>
      </c>
      <c r="Q340" s="19">
        <v>5521</v>
      </c>
    </row>
    <row r="341" spans="2:17">
      <c r="B341" s="19" t="s">
        <v>14</v>
      </c>
      <c r="C341" s="19">
        <v>200</v>
      </c>
      <c r="D341" s="19">
        <v>115</v>
      </c>
      <c r="E341" s="19">
        <v>315</v>
      </c>
      <c r="F341" s="19">
        <v>330</v>
      </c>
      <c r="G341" s="19">
        <v>198</v>
      </c>
      <c r="H341" s="19">
        <v>528</v>
      </c>
      <c r="I341" s="19">
        <v>576</v>
      </c>
      <c r="J341" s="19">
        <v>315</v>
      </c>
      <c r="K341" s="19">
        <v>891</v>
      </c>
      <c r="L341" s="19">
        <v>533</v>
      </c>
      <c r="M341" s="19">
        <v>502</v>
      </c>
      <c r="N341" s="19">
        <v>1035</v>
      </c>
      <c r="O341" s="19">
        <v>1639</v>
      </c>
      <c r="P341" s="19">
        <v>1130</v>
      </c>
      <c r="Q341" s="19">
        <v>2769</v>
      </c>
    </row>
    <row r="342" spans="2:17">
      <c r="B342" s="19" t="s">
        <v>15</v>
      </c>
      <c r="C342" s="19">
        <v>54</v>
      </c>
      <c r="D342" s="19">
        <v>32</v>
      </c>
      <c r="E342" s="19">
        <v>86</v>
      </c>
      <c r="F342" s="19">
        <v>149</v>
      </c>
      <c r="G342" s="19">
        <v>326</v>
      </c>
      <c r="H342" s="19">
        <v>475</v>
      </c>
      <c r="I342" s="19">
        <v>514</v>
      </c>
      <c r="J342" s="19">
        <v>287</v>
      </c>
      <c r="K342" s="19">
        <v>801</v>
      </c>
      <c r="L342" s="19">
        <v>302</v>
      </c>
      <c r="M342" s="19">
        <v>110</v>
      </c>
      <c r="N342" s="19">
        <v>412</v>
      </c>
      <c r="O342" s="19">
        <v>1019</v>
      </c>
      <c r="P342" s="19">
        <v>755</v>
      </c>
      <c r="Q342" s="19">
        <v>1774</v>
      </c>
    </row>
    <row r="343" spans="2:17">
      <c r="B343" s="19" t="s">
        <v>16</v>
      </c>
      <c r="C343" s="19">
        <v>143</v>
      </c>
      <c r="D343" s="19">
        <v>85</v>
      </c>
      <c r="E343" s="19">
        <v>228</v>
      </c>
      <c r="F343" s="19">
        <v>194</v>
      </c>
      <c r="G343" s="19">
        <v>130</v>
      </c>
      <c r="H343" s="19">
        <v>324</v>
      </c>
      <c r="I343" s="19">
        <v>573</v>
      </c>
      <c r="J343" s="19">
        <v>312</v>
      </c>
      <c r="K343" s="19">
        <v>885</v>
      </c>
      <c r="L343" s="19">
        <v>581</v>
      </c>
      <c r="M343" s="19">
        <v>304</v>
      </c>
      <c r="N343" s="19">
        <v>885</v>
      </c>
      <c r="O343" s="19">
        <v>1491</v>
      </c>
      <c r="P343" s="19">
        <v>831</v>
      </c>
      <c r="Q343" s="19">
        <v>2322</v>
      </c>
    </row>
    <row r="344" spans="2:17">
      <c r="B344" s="19" t="s">
        <v>17</v>
      </c>
      <c r="C344" s="19">
        <v>154</v>
      </c>
      <c r="D344" s="19">
        <v>59</v>
      </c>
      <c r="E344" s="19">
        <v>213</v>
      </c>
      <c r="F344" s="19">
        <v>162</v>
      </c>
      <c r="G344" s="19">
        <v>126</v>
      </c>
      <c r="H344" s="19">
        <v>288</v>
      </c>
      <c r="I344" s="19">
        <v>390</v>
      </c>
      <c r="J344" s="19">
        <v>248</v>
      </c>
      <c r="K344" s="19">
        <v>638</v>
      </c>
      <c r="L344" s="19">
        <v>253</v>
      </c>
      <c r="M344" s="19">
        <v>135</v>
      </c>
      <c r="N344" s="19">
        <v>388</v>
      </c>
      <c r="O344" s="19">
        <v>959</v>
      </c>
      <c r="P344" s="19">
        <v>568</v>
      </c>
      <c r="Q344" s="19">
        <v>1527</v>
      </c>
    </row>
    <row r="345" spans="2:17">
      <c r="B345" s="19" t="s">
        <v>18</v>
      </c>
      <c r="C345" s="19">
        <v>103</v>
      </c>
      <c r="D345" s="19">
        <v>34</v>
      </c>
      <c r="E345" s="19">
        <v>137</v>
      </c>
      <c r="F345" s="19">
        <v>203</v>
      </c>
      <c r="G345" s="19">
        <v>79</v>
      </c>
      <c r="H345" s="19">
        <v>282</v>
      </c>
      <c r="I345" s="19">
        <v>814</v>
      </c>
      <c r="J345" s="19">
        <v>546</v>
      </c>
      <c r="K345" s="19">
        <v>1360</v>
      </c>
      <c r="L345" s="19">
        <v>603</v>
      </c>
      <c r="M345" s="19">
        <v>450</v>
      </c>
      <c r="N345" s="19">
        <v>1053</v>
      </c>
      <c r="O345" s="19">
        <v>1723</v>
      </c>
      <c r="P345" s="19">
        <v>1109</v>
      </c>
      <c r="Q345" s="19">
        <v>2832</v>
      </c>
    </row>
    <row r="346" spans="2:17">
      <c r="B346" s="19" t="s">
        <v>19</v>
      </c>
      <c r="C346" s="19">
        <f>SUM(C338:C345)</f>
        <v>1981</v>
      </c>
      <c r="D346" s="19">
        <f t="shared" ref="D346:Q346" si="34">SUM(D338:D345)</f>
        <v>905</v>
      </c>
      <c r="E346" s="19">
        <f t="shared" si="34"/>
        <v>2886</v>
      </c>
      <c r="F346" s="19">
        <f t="shared" si="34"/>
        <v>3182</v>
      </c>
      <c r="G346" s="19">
        <f t="shared" si="34"/>
        <v>2342</v>
      </c>
      <c r="H346" s="19">
        <f t="shared" si="34"/>
        <v>5524</v>
      </c>
      <c r="I346" s="19">
        <f t="shared" si="34"/>
        <v>10546</v>
      </c>
      <c r="J346" s="19">
        <f t="shared" si="34"/>
        <v>4754</v>
      </c>
      <c r="K346" s="19">
        <f t="shared" si="34"/>
        <v>15300</v>
      </c>
      <c r="L346" s="19">
        <f t="shared" si="34"/>
        <v>10202</v>
      </c>
      <c r="M346" s="19">
        <f t="shared" si="34"/>
        <v>3861</v>
      </c>
      <c r="N346" s="19">
        <f t="shared" si="34"/>
        <v>14063</v>
      </c>
      <c r="O346" s="19">
        <f t="shared" si="34"/>
        <v>25911</v>
      </c>
      <c r="P346" s="19">
        <f t="shared" si="34"/>
        <v>11862</v>
      </c>
      <c r="Q346" s="19">
        <f t="shared" si="34"/>
        <v>37773</v>
      </c>
    </row>
    <row r="347" spans="2:17">
      <c r="B347" s="19" t="s">
        <v>20</v>
      </c>
      <c r="C347" s="19">
        <v>123626</v>
      </c>
      <c r="D347" s="19">
        <v>76488</v>
      </c>
      <c r="E347" s="19">
        <v>200114</v>
      </c>
      <c r="F347" s="19">
        <v>151016</v>
      </c>
      <c r="G347" s="19">
        <v>99573</v>
      </c>
      <c r="H347" s="19">
        <v>250589</v>
      </c>
      <c r="I347" s="19">
        <v>374479</v>
      </c>
      <c r="J347" s="19">
        <v>182868</v>
      </c>
      <c r="K347" s="19">
        <v>557347</v>
      </c>
      <c r="L347" s="19">
        <v>271072</v>
      </c>
      <c r="M347" s="19">
        <v>116746</v>
      </c>
      <c r="N347" s="19">
        <v>387818</v>
      </c>
      <c r="O347" s="19">
        <v>920193</v>
      </c>
      <c r="P347" s="19">
        <v>475675</v>
      </c>
      <c r="Q347" s="19">
        <v>1395868</v>
      </c>
    </row>
    <row r="348" spans="2:11">
      <c r="B348" s="31" t="s">
        <v>21</v>
      </c>
      <c r="C348" s="31"/>
      <c r="D348" s="31"/>
      <c r="E348" s="31"/>
      <c r="F348" s="31"/>
      <c r="G348" s="31"/>
      <c r="H348" s="31"/>
      <c r="I348" s="31"/>
      <c r="J348" s="31"/>
      <c r="K348" s="31"/>
    </row>
    <row r="351" spans="2:17">
      <c r="B351" s="20" t="s">
        <v>143</v>
      </c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</row>
    <row r="352" spans="2:17">
      <c r="B352" s="21" t="s">
        <v>1</v>
      </c>
      <c r="C352" s="22" t="s">
        <v>113</v>
      </c>
      <c r="D352" s="23"/>
      <c r="E352" s="24"/>
      <c r="F352" s="22" t="s">
        <v>114</v>
      </c>
      <c r="G352" s="23"/>
      <c r="H352" s="24"/>
      <c r="I352" s="22" t="s">
        <v>115</v>
      </c>
      <c r="J352" s="23"/>
      <c r="K352" s="24"/>
      <c r="L352" s="2" t="s">
        <v>116</v>
      </c>
      <c r="M352" s="18"/>
      <c r="N352" s="18"/>
      <c r="O352" s="34"/>
      <c r="P352" s="34"/>
      <c r="Q352" s="34"/>
    </row>
    <row r="353" spans="2:17">
      <c r="B353" s="25"/>
      <c r="C353" s="18" t="s">
        <v>87</v>
      </c>
      <c r="D353" s="18" t="s">
        <v>88</v>
      </c>
      <c r="E353" s="18" t="s">
        <v>77</v>
      </c>
      <c r="F353" s="18" t="s">
        <v>87</v>
      </c>
      <c r="G353" s="18" t="s">
        <v>88</v>
      </c>
      <c r="H353" s="18" t="s">
        <v>77</v>
      </c>
      <c r="I353" s="18" t="s">
        <v>87</v>
      </c>
      <c r="J353" s="18" t="s">
        <v>88</v>
      </c>
      <c r="K353" s="18" t="s">
        <v>77</v>
      </c>
      <c r="L353" s="18" t="s">
        <v>87</v>
      </c>
      <c r="M353" s="18" t="s">
        <v>88</v>
      </c>
      <c r="N353" s="18" t="s">
        <v>77</v>
      </c>
      <c r="O353" s="35"/>
      <c r="P353" s="35"/>
      <c r="Q353" s="35"/>
    </row>
    <row r="354" spans="2:17">
      <c r="B354" s="19" t="s">
        <v>30</v>
      </c>
      <c r="C354" s="19">
        <v>1267</v>
      </c>
      <c r="D354" s="19">
        <v>904</v>
      </c>
      <c r="E354" s="19">
        <v>2171</v>
      </c>
      <c r="F354" s="19">
        <v>59</v>
      </c>
      <c r="G354" s="19">
        <v>32</v>
      </c>
      <c r="H354" s="19">
        <v>91</v>
      </c>
      <c r="I354" s="19">
        <v>620</v>
      </c>
      <c r="J354" s="19">
        <v>701</v>
      </c>
      <c r="K354" s="19">
        <v>1321</v>
      </c>
      <c r="L354" s="19">
        <v>92</v>
      </c>
      <c r="M354" s="19">
        <v>32</v>
      </c>
      <c r="N354" s="19">
        <v>124</v>
      </c>
      <c r="O354" s="36"/>
      <c r="P354" s="36"/>
      <c r="Q354" s="36"/>
    </row>
    <row r="355" spans="2:17">
      <c r="B355" s="19" t="s">
        <v>12</v>
      </c>
      <c r="C355" s="19">
        <v>14580</v>
      </c>
      <c r="D355" s="19">
        <v>4277</v>
      </c>
      <c r="E355" s="19">
        <v>18857</v>
      </c>
      <c r="F355" s="19">
        <v>1132</v>
      </c>
      <c r="G355" s="19">
        <v>302</v>
      </c>
      <c r="H355" s="19">
        <v>1434</v>
      </c>
      <c r="I355" s="19">
        <v>1737</v>
      </c>
      <c r="J355" s="19">
        <v>648</v>
      </c>
      <c r="K355" s="19">
        <v>2385</v>
      </c>
      <c r="L355" s="19">
        <v>3008</v>
      </c>
      <c r="M355" s="19">
        <v>899</v>
      </c>
      <c r="N355" s="19">
        <v>3907</v>
      </c>
      <c r="O355" s="36"/>
      <c r="P355" s="36"/>
      <c r="Q355" s="36"/>
    </row>
    <row r="356" spans="2:14">
      <c r="B356" s="19" t="s">
        <v>13</v>
      </c>
      <c r="C356" s="19">
        <v>3233</v>
      </c>
      <c r="D356" s="19">
        <v>2288</v>
      </c>
      <c r="E356" s="19">
        <v>5521</v>
      </c>
      <c r="F356" s="19">
        <v>131</v>
      </c>
      <c r="G356" s="19">
        <v>52</v>
      </c>
      <c r="H356" s="19">
        <v>183</v>
      </c>
      <c r="I356" s="19">
        <v>605</v>
      </c>
      <c r="J356" s="19">
        <v>511</v>
      </c>
      <c r="K356" s="19">
        <v>1116</v>
      </c>
      <c r="L356" s="19">
        <v>382</v>
      </c>
      <c r="M356" s="19">
        <v>251</v>
      </c>
      <c r="N356" s="19">
        <v>633</v>
      </c>
    </row>
    <row r="357" spans="2:14">
      <c r="B357" s="19" t="s">
        <v>14</v>
      </c>
      <c r="C357" s="19">
        <v>1639</v>
      </c>
      <c r="D357" s="19">
        <v>1130</v>
      </c>
      <c r="E357" s="19">
        <v>2769</v>
      </c>
      <c r="F357" s="19">
        <v>51</v>
      </c>
      <c r="G357" s="19">
        <v>13</v>
      </c>
      <c r="H357" s="19">
        <v>64</v>
      </c>
      <c r="I357" s="19">
        <v>930</v>
      </c>
      <c r="J357" s="19">
        <v>846</v>
      </c>
      <c r="K357" s="19">
        <v>1776</v>
      </c>
      <c r="L357" s="19">
        <v>140</v>
      </c>
      <c r="M357" s="19">
        <v>58</v>
      </c>
      <c r="N357" s="19">
        <v>198</v>
      </c>
    </row>
    <row r="358" spans="2:14">
      <c r="B358" s="19" t="s">
        <v>15</v>
      </c>
      <c r="C358" s="19">
        <v>1019</v>
      </c>
      <c r="D358" s="19">
        <v>755</v>
      </c>
      <c r="E358" s="19">
        <v>1774</v>
      </c>
      <c r="F358" s="19">
        <v>9</v>
      </c>
      <c r="G358" s="19">
        <v>3</v>
      </c>
      <c r="H358" s="19">
        <v>12</v>
      </c>
      <c r="I358" s="19">
        <v>813</v>
      </c>
      <c r="J358" s="19">
        <v>630</v>
      </c>
      <c r="K358" s="19">
        <v>1443</v>
      </c>
      <c r="L358" s="19">
        <v>26</v>
      </c>
      <c r="M358" s="19">
        <v>1</v>
      </c>
      <c r="N358" s="19">
        <v>27</v>
      </c>
    </row>
    <row r="359" spans="2:14">
      <c r="B359" s="19" t="s">
        <v>16</v>
      </c>
      <c r="C359" s="19">
        <v>1491</v>
      </c>
      <c r="D359" s="19">
        <v>831</v>
      </c>
      <c r="E359" s="19">
        <v>2322</v>
      </c>
      <c r="F359" s="19">
        <v>32</v>
      </c>
      <c r="G359" s="19">
        <v>15</v>
      </c>
      <c r="H359" s="19">
        <v>47</v>
      </c>
      <c r="I359" s="19">
        <v>1230</v>
      </c>
      <c r="J359" s="19">
        <v>741</v>
      </c>
      <c r="K359" s="19">
        <v>1971</v>
      </c>
      <c r="L359" s="19">
        <v>44</v>
      </c>
      <c r="M359" s="19">
        <v>15</v>
      </c>
      <c r="N359" s="19">
        <v>59</v>
      </c>
    </row>
    <row r="360" spans="2:14">
      <c r="B360" s="19" t="s">
        <v>17</v>
      </c>
      <c r="C360" s="19">
        <v>959</v>
      </c>
      <c r="D360" s="19">
        <v>568</v>
      </c>
      <c r="E360" s="19">
        <v>1527</v>
      </c>
      <c r="F360" s="19">
        <v>91</v>
      </c>
      <c r="G360" s="19">
        <v>45</v>
      </c>
      <c r="H360" s="19">
        <v>136</v>
      </c>
      <c r="I360" s="19">
        <v>283</v>
      </c>
      <c r="J360" s="19">
        <v>167</v>
      </c>
      <c r="K360" s="19">
        <v>450</v>
      </c>
      <c r="L360" s="19">
        <v>198</v>
      </c>
      <c r="M360" s="19">
        <v>157</v>
      </c>
      <c r="N360" s="19">
        <v>355</v>
      </c>
    </row>
    <row r="361" spans="2:14">
      <c r="B361" s="19" t="s">
        <v>18</v>
      </c>
      <c r="C361" s="19">
        <v>1723</v>
      </c>
      <c r="D361" s="19">
        <v>1109</v>
      </c>
      <c r="E361" s="19">
        <v>2832</v>
      </c>
      <c r="F361" s="19">
        <v>244</v>
      </c>
      <c r="G361" s="19">
        <v>141</v>
      </c>
      <c r="H361" s="19">
        <v>385</v>
      </c>
      <c r="I361" s="19">
        <v>265</v>
      </c>
      <c r="J361" s="19">
        <v>169</v>
      </c>
      <c r="K361" s="19">
        <v>434</v>
      </c>
      <c r="L361" s="19">
        <v>138</v>
      </c>
      <c r="M361" s="19">
        <v>102</v>
      </c>
      <c r="N361" s="19">
        <v>240</v>
      </c>
    </row>
    <row r="362" spans="2:14">
      <c r="B362" s="19" t="s">
        <v>19</v>
      </c>
      <c r="C362" s="19">
        <f>SUM(C354:C361)</f>
        <v>25911</v>
      </c>
      <c r="D362" s="19">
        <f t="shared" ref="D362:N362" si="35">SUM(D354:D361)</f>
        <v>11862</v>
      </c>
      <c r="E362" s="19">
        <f t="shared" si="35"/>
        <v>37773</v>
      </c>
      <c r="F362" s="19">
        <f t="shared" si="35"/>
        <v>1749</v>
      </c>
      <c r="G362" s="19">
        <f t="shared" si="35"/>
        <v>603</v>
      </c>
      <c r="H362" s="19">
        <f t="shared" si="35"/>
        <v>2352</v>
      </c>
      <c r="I362" s="19">
        <f t="shared" si="35"/>
        <v>6483</v>
      </c>
      <c r="J362" s="19">
        <f t="shared" si="35"/>
        <v>4413</v>
      </c>
      <c r="K362" s="19">
        <f t="shared" si="35"/>
        <v>10896</v>
      </c>
      <c r="L362" s="19">
        <f t="shared" si="35"/>
        <v>4028</v>
      </c>
      <c r="M362" s="19">
        <f t="shared" si="35"/>
        <v>1515</v>
      </c>
      <c r="N362" s="19">
        <f t="shared" si="35"/>
        <v>5543</v>
      </c>
    </row>
    <row r="363" spans="2:14">
      <c r="B363" s="19" t="s">
        <v>20</v>
      </c>
      <c r="C363" s="19">
        <v>920193</v>
      </c>
      <c r="D363" s="19">
        <v>475675</v>
      </c>
      <c r="E363" s="19">
        <v>1395868</v>
      </c>
      <c r="F363" s="19">
        <v>125945</v>
      </c>
      <c r="G363" s="19">
        <v>75279</v>
      </c>
      <c r="H363" s="19">
        <v>201224</v>
      </c>
      <c r="I363" s="19">
        <v>38643</v>
      </c>
      <c r="J363" s="19">
        <v>22591</v>
      </c>
      <c r="K363" s="19">
        <v>61234</v>
      </c>
      <c r="L363" s="19">
        <v>209890</v>
      </c>
      <c r="M363" s="19">
        <v>134808</v>
      </c>
      <c r="N363" s="19">
        <v>344698</v>
      </c>
    </row>
    <row r="364" spans="2:11">
      <c r="B364" s="31" t="s">
        <v>21</v>
      </c>
      <c r="C364" s="31"/>
      <c r="D364" s="31"/>
      <c r="E364" s="31"/>
      <c r="F364" s="31"/>
      <c r="G364" s="31"/>
      <c r="H364" s="31"/>
      <c r="I364" s="31"/>
      <c r="J364" s="31"/>
      <c r="K364" s="31"/>
    </row>
    <row r="367" spans="2:14">
      <c r="B367" s="20" t="s">
        <v>144</v>
      </c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>
      <c r="B368" s="21" t="s">
        <v>1</v>
      </c>
      <c r="C368" s="22" t="s">
        <v>118</v>
      </c>
      <c r="D368" s="23"/>
      <c r="E368" s="24"/>
      <c r="F368" s="22" t="s">
        <v>119</v>
      </c>
      <c r="G368" s="23"/>
      <c r="H368" s="24"/>
      <c r="I368" s="22" t="s">
        <v>120</v>
      </c>
      <c r="J368" s="23"/>
      <c r="K368" s="24"/>
      <c r="L368" s="22" t="s">
        <v>121</v>
      </c>
      <c r="M368" s="23"/>
      <c r="N368" s="24"/>
    </row>
    <row r="369" spans="2:14">
      <c r="B369" s="25"/>
      <c r="C369" s="18" t="s">
        <v>87</v>
      </c>
      <c r="D369" s="18" t="s">
        <v>88</v>
      </c>
      <c r="E369" s="18" t="s">
        <v>77</v>
      </c>
      <c r="F369" s="18" t="s">
        <v>87</v>
      </c>
      <c r="G369" s="18" t="s">
        <v>88</v>
      </c>
      <c r="H369" s="18" t="s">
        <v>77</v>
      </c>
      <c r="I369" s="18" t="s">
        <v>87</v>
      </c>
      <c r="J369" s="18" t="s">
        <v>88</v>
      </c>
      <c r="K369" s="18" t="s">
        <v>77</v>
      </c>
      <c r="L369" s="18" t="s">
        <v>87</v>
      </c>
      <c r="M369" s="18" t="s">
        <v>88</v>
      </c>
      <c r="N369" s="18" t="s">
        <v>77</v>
      </c>
    </row>
    <row r="370" spans="2:14">
      <c r="B370" s="19" t="s">
        <v>30</v>
      </c>
      <c r="C370" s="19">
        <v>3</v>
      </c>
      <c r="D370" s="19">
        <v>4</v>
      </c>
      <c r="E370" s="19">
        <v>7</v>
      </c>
      <c r="F370" s="19">
        <v>11</v>
      </c>
      <c r="G370" s="19">
        <v>1</v>
      </c>
      <c r="H370" s="19">
        <v>12</v>
      </c>
      <c r="I370" s="19">
        <v>113</v>
      </c>
      <c r="J370" s="19">
        <v>63</v>
      </c>
      <c r="K370" s="19">
        <v>176</v>
      </c>
      <c r="L370" s="19">
        <v>0</v>
      </c>
      <c r="M370" s="19">
        <v>0</v>
      </c>
      <c r="N370" s="19">
        <v>0</v>
      </c>
    </row>
    <row r="371" spans="2:14">
      <c r="B371" s="19" t="s">
        <v>12</v>
      </c>
      <c r="C371" s="19">
        <v>80</v>
      </c>
      <c r="D371" s="19">
        <v>12</v>
      </c>
      <c r="E371" s="19">
        <v>92</v>
      </c>
      <c r="F371" s="19">
        <v>940</v>
      </c>
      <c r="G371" s="19">
        <v>230</v>
      </c>
      <c r="H371" s="19">
        <v>1170</v>
      </c>
      <c r="I371" s="19">
        <v>182</v>
      </c>
      <c r="J371" s="19">
        <v>102</v>
      </c>
      <c r="K371" s="19">
        <v>284</v>
      </c>
      <c r="L371" s="19">
        <v>14</v>
      </c>
      <c r="M371" s="19">
        <v>2</v>
      </c>
      <c r="N371" s="19">
        <v>16</v>
      </c>
    </row>
    <row r="372" spans="2:14">
      <c r="B372" s="19" t="s">
        <v>13</v>
      </c>
      <c r="C372" s="19">
        <v>9</v>
      </c>
      <c r="D372" s="19">
        <v>10</v>
      </c>
      <c r="E372" s="19">
        <v>19</v>
      </c>
      <c r="F372" s="19">
        <v>74</v>
      </c>
      <c r="G372" s="19">
        <v>10</v>
      </c>
      <c r="H372" s="19">
        <v>84</v>
      </c>
      <c r="I372" s="19">
        <v>195</v>
      </c>
      <c r="J372" s="19">
        <v>117</v>
      </c>
      <c r="K372" s="19">
        <v>312</v>
      </c>
      <c r="L372" s="19">
        <v>0</v>
      </c>
      <c r="M372" s="19">
        <v>0</v>
      </c>
      <c r="N372" s="19">
        <v>0</v>
      </c>
    </row>
    <row r="373" spans="2:14">
      <c r="B373" s="19" t="s">
        <v>14</v>
      </c>
      <c r="C373" s="19">
        <v>6</v>
      </c>
      <c r="D373" s="19">
        <v>2</v>
      </c>
      <c r="E373" s="19">
        <v>8</v>
      </c>
      <c r="F373" s="19">
        <v>109</v>
      </c>
      <c r="G373" s="19">
        <v>22</v>
      </c>
      <c r="H373" s="19">
        <v>131</v>
      </c>
      <c r="I373" s="19">
        <v>252</v>
      </c>
      <c r="J373" s="19">
        <v>291</v>
      </c>
      <c r="K373" s="19">
        <v>543</v>
      </c>
      <c r="L373" s="19">
        <v>16</v>
      </c>
      <c r="M373" s="19">
        <v>8</v>
      </c>
      <c r="N373" s="19">
        <v>24</v>
      </c>
    </row>
    <row r="374" spans="2:14">
      <c r="B374" s="19" t="s">
        <v>15</v>
      </c>
      <c r="C374" s="19">
        <v>11</v>
      </c>
      <c r="D374" s="19">
        <v>5</v>
      </c>
      <c r="E374" s="19">
        <v>16</v>
      </c>
      <c r="F374" s="19">
        <v>2</v>
      </c>
      <c r="G374" s="19">
        <v>0</v>
      </c>
      <c r="H374" s="19">
        <v>2</v>
      </c>
      <c r="I374" s="19">
        <v>618</v>
      </c>
      <c r="J374" s="19">
        <v>374</v>
      </c>
      <c r="K374" s="19">
        <v>992</v>
      </c>
      <c r="L374" s="19">
        <v>0</v>
      </c>
      <c r="M374" s="19">
        <v>0</v>
      </c>
      <c r="N374" s="19">
        <v>0</v>
      </c>
    </row>
    <row r="375" spans="2:14">
      <c r="B375" s="19" t="s">
        <v>16</v>
      </c>
      <c r="C375" s="19">
        <v>7</v>
      </c>
      <c r="D375" s="19">
        <v>5</v>
      </c>
      <c r="E375" s="19">
        <v>12</v>
      </c>
      <c r="F375" s="19">
        <v>18</v>
      </c>
      <c r="G375" s="19">
        <v>2</v>
      </c>
      <c r="H375" s="19">
        <v>20</v>
      </c>
      <c r="I375" s="19">
        <v>666</v>
      </c>
      <c r="J375" s="19">
        <v>347</v>
      </c>
      <c r="K375" s="19">
        <v>1013</v>
      </c>
      <c r="L375" s="19">
        <v>6</v>
      </c>
      <c r="M375" s="19">
        <v>4</v>
      </c>
      <c r="N375" s="19">
        <v>10</v>
      </c>
    </row>
    <row r="376" spans="2:14">
      <c r="B376" s="19" t="s">
        <v>17</v>
      </c>
      <c r="C376" s="19">
        <v>8</v>
      </c>
      <c r="D376" s="19">
        <v>1</v>
      </c>
      <c r="E376" s="19">
        <v>9</v>
      </c>
      <c r="F376" s="19">
        <v>2</v>
      </c>
      <c r="G376" s="19">
        <v>0</v>
      </c>
      <c r="H376" s="19">
        <v>2</v>
      </c>
      <c r="I376" s="19">
        <v>31</v>
      </c>
      <c r="J376" s="19">
        <v>26</v>
      </c>
      <c r="K376" s="19">
        <v>57</v>
      </c>
      <c r="L376" s="19">
        <v>0</v>
      </c>
      <c r="M376" s="19">
        <v>0</v>
      </c>
      <c r="N376" s="19">
        <v>0</v>
      </c>
    </row>
    <row r="377" spans="2:14">
      <c r="B377" s="19" t="s">
        <v>18</v>
      </c>
      <c r="C377" s="19">
        <v>31</v>
      </c>
      <c r="D377" s="19">
        <v>9</v>
      </c>
      <c r="E377" s="19">
        <v>40</v>
      </c>
      <c r="F377" s="19">
        <v>16</v>
      </c>
      <c r="G377" s="19">
        <v>4</v>
      </c>
      <c r="H377" s="19">
        <v>20</v>
      </c>
      <c r="I377" s="19">
        <v>27</v>
      </c>
      <c r="J377" s="19">
        <v>15</v>
      </c>
      <c r="K377" s="19">
        <v>42</v>
      </c>
      <c r="L377" s="19">
        <v>0</v>
      </c>
      <c r="M377" s="19">
        <v>0</v>
      </c>
      <c r="N377" s="19">
        <v>0</v>
      </c>
    </row>
    <row r="378" spans="2:14">
      <c r="B378" s="19" t="s">
        <v>19</v>
      </c>
      <c r="C378" s="19">
        <f>SUM(C370:C377)</f>
        <v>155</v>
      </c>
      <c r="D378" s="19">
        <f t="shared" ref="D378:N378" si="36">SUM(D370:D377)</f>
        <v>48</v>
      </c>
      <c r="E378" s="19">
        <f t="shared" si="36"/>
        <v>203</v>
      </c>
      <c r="F378" s="19">
        <f t="shared" si="36"/>
        <v>1172</v>
      </c>
      <c r="G378" s="19">
        <f t="shared" si="36"/>
        <v>269</v>
      </c>
      <c r="H378" s="19">
        <f t="shared" si="36"/>
        <v>1441</v>
      </c>
      <c r="I378" s="19">
        <f t="shared" si="36"/>
        <v>2084</v>
      </c>
      <c r="J378" s="19">
        <f t="shared" si="36"/>
        <v>1335</v>
      </c>
      <c r="K378" s="19">
        <f t="shared" si="36"/>
        <v>3419</v>
      </c>
      <c r="L378" s="19">
        <f t="shared" si="36"/>
        <v>36</v>
      </c>
      <c r="M378" s="19">
        <f t="shared" si="36"/>
        <v>14</v>
      </c>
      <c r="N378" s="19">
        <f t="shared" si="36"/>
        <v>50</v>
      </c>
    </row>
    <row r="379" spans="2:14">
      <c r="B379" s="19" t="s">
        <v>20</v>
      </c>
      <c r="C379" s="19">
        <v>5501</v>
      </c>
      <c r="D379" s="19">
        <v>2029</v>
      </c>
      <c r="E379" s="19">
        <v>7530</v>
      </c>
      <c r="F379" s="19">
        <v>38648</v>
      </c>
      <c r="G379" s="19">
        <v>13288</v>
      </c>
      <c r="H379" s="19">
        <v>51936</v>
      </c>
      <c r="I379" s="19">
        <v>24512</v>
      </c>
      <c r="J379" s="19">
        <v>20917</v>
      </c>
      <c r="K379" s="19">
        <v>45429</v>
      </c>
      <c r="L379" s="19">
        <v>2443</v>
      </c>
      <c r="M379" s="19">
        <v>1708</v>
      </c>
      <c r="N379" s="19">
        <v>4151</v>
      </c>
    </row>
    <row r="380" spans="2:11">
      <c r="B380" s="31" t="s">
        <v>21</v>
      </c>
      <c r="C380" s="31"/>
      <c r="D380" s="31"/>
      <c r="E380" s="31"/>
      <c r="F380" s="31"/>
      <c r="G380" s="31"/>
      <c r="H380" s="31"/>
      <c r="I380" s="31"/>
      <c r="J380" s="31"/>
      <c r="K380" s="31"/>
    </row>
    <row r="383" spans="2:8">
      <c r="B383" s="1" t="s">
        <v>145</v>
      </c>
      <c r="C383" s="1"/>
      <c r="D383" s="1"/>
      <c r="E383" s="1"/>
      <c r="F383" s="1"/>
      <c r="G383" s="1"/>
      <c r="H383" s="1"/>
    </row>
    <row r="384" spans="2:8">
      <c r="B384" s="21" t="s">
        <v>1</v>
      </c>
      <c r="C384" s="5" t="s">
        <v>146</v>
      </c>
      <c r="D384" s="5"/>
      <c r="E384" s="5" t="s">
        <v>147</v>
      </c>
      <c r="F384" s="5"/>
      <c r="G384" s="5" t="s">
        <v>148</v>
      </c>
      <c r="H384" s="5"/>
    </row>
    <row r="385" ht="36" spans="2:8">
      <c r="B385" s="25"/>
      <c r="C385" s="2" t="s">
        <v>149</v>
      </c>
      <c r="D385" s="18" t="s">
        <v>150</v>
      </c>
      <c r="E385" s="2" t="s">
        <v>149</v>
      </c>
      <c r="F385" s="18" t="s">
        <v>150</v>
      </c>
      <c r="G385" s="2" t="s">
        <v>149</v>
      </c>
      <c r="H385" s="2" t="s">
        <v>150</v>
      </c>
    </row>
    <row r="386" spans="2:8">
      <c r="B386" s="19" t="s">
        <v>30</v>
      </c>
      <c r="C386" s="19">
        <v>28</v>
      </c>
      <c r="D386" s="19">
        <v>23</v>
      </c>
      <c r="E386" s="19">
        <v>29</v>
      </c>
      <c r="F386" s="19">
        <v>24</v>
      </c>
      <c r="G386" s="19">
        <v>33</v>
      </c>
      <c r="H386" s="19">
        <v>23</v>
      </c>
    </row>
    <row r="387" spans="2:8">
      <c r="B387" s="19" t="s">
        <v>12</v>
      </c>
      <c r="C387" s="19">
        <v>30</v>
      </c>
      <c r="D387" s="19">
        <v>28</v>
      </c>
      <c r="E387" s="19">
        <v>27</v>
      </c>
      <c r="F387" s="19">
        <v>28</v>
      </c>
      <c r="G387" s="19">
        <v>31</v>
      </c>
      <c r="H387" s="19">
        <v>18</v>
      </c>
    </row>
    <row r="388" spans="2:8">
      <c r="B388" s="19" t="s">
        <v>13</v>
      </c>
      <c r="C388" s="19">
        <v>24</v>
      </c>
      <c r="D388" s="19">
        <v>23</v>
      </c>
      <c r="E388" s="19">
        <v>24</v>
      </c>
      <c r="F388" s="19">
        <v>23</v>
      </c>
      <c r="G388" s="19">
        <v>18</v>
      </c>
      <c r="H388" s="19">
        <v>12</v>
      </c>
    </row>
    <row r="389" spans="2:8">
      <c r="B389" s="19" t="s">
        <v>14</v>
      </c>
      <c r="C389" s="19">
        <v>27</v>
      </c>
      <c r="D389" s="19">
        <v>25</v>
      </c>
      <c r="E389" s="19">
        <v>25</v>
      </c>
      <c r="F389" s="19">
        <v>27</v>
      </c>
      <c r="G389" s="19">
        <v>25</v>
      </c>
      <c r="H389" s="19">
        <v>18</v>
      </c>
    </row>
    <row r="390" spans="2:8">
      <c r="B390" s="19" t="s">
        <v>15</v>
      </c>
      <c r="C390" s="19">
        <v>19</v>
      </c>
      <c r="D390" s="19">
        <v>16</v>
      </c>
      <c r="E390" s="19">
        <v>20</v>
      </c>
      <c r="F390" s="19">
        <v>17</v>
      </c>
      <c r="G390" s="19">
        <v>36</v>
      </c>
      <c r="H390" s="19">
        <v>15</v>
      </c>
    </row>
    <row r="391" spans="2:8">
      <c r="B391" s="19" t="s">
        <v>16</v>
      </c>
      <c r="C391" s="19">
        <v>19</v>
      </c>
      <c r="D391" s="19">
        <v>18</v>
      </c>
      <c r="E391" s="19">
        <v>21</v>
      </c>
      <c r="F391" s="19">
        <v>19</v>
      </c>
      <c r="G391" s="19">
        <v>29</v>
      </c>
      <c r="H391" s="19">
        <v>21</v>
      </c>
    </row>
    <row r="392" spans="2:8">
      <c r="B392" s="19" t="s">
        <v>17</v>
      </c>
      <c r="C392" s="19">
        <v>20</v>
      </c>
      <c r="D392" s="19">
        <v>16</v>
      </c>
      <c r="E392" s="19">
        <v>20</v>
      </c>
      <c r="F392" s="19">
        <v>16</v>
      </c>
      <c r="G392" s="19">
        <v>20</v>
      </c>
      <c r="H392" s="19">
        <v>12</v>
      </c>
    </row>
    <row r="393" spans="2:8">
      <c r="B393" s="19" t="s">
        <v>18</v>
      </c>
      <c r="C393" s="19">
        <v>38</v>
      </c>
      <c r="D393" s="19">
        <v>33</v>
      </c>
      <c r="E393" s="19">
        <v>39</v>
      </c>
      <c r="F393" s="19">
        <v>33</v>
      </c>
      <c r="G393" s="19">
        <v>49</v>
      </c>
      <c r="H393" s="19">
        <v>26</v>
      </c>
    </row>
    <row r="394" spans="2:8">
      <c r="B394" s="19" t="s">
        <v>20</v>
      </c>
      <c r="C394" s="19">
        <v>27</v>
      </c>
      <c r="D394" s="19">
        <v>24</v>
      </c>
      <c r="E394" s="19">
        <v>27</v>
      </c>
      <c r="F394" s="19">
        <v>24</v>
      </c>
      <c r="G394" s="19">
        <v>38</v>
      </c>
      <c r="H394" s="19">
        <v>19</v>
      </c>
    </row>
    <row r="395" spans="2:8">
      <c r="B395" s="31" t="s">
        <v>21</v>
      </c>
      <c r="C395" s="31"/>
      <c r="D395" s="31"/>
      <c r="E395" s="31"/>
      <c r="F395" s="31"/>
      <c r="G395" s="31"/>
      <c r="H395" s="31"/>
    </row>
    <row r="398" spans="2:14">
      <c r="B398" s="20" t="s">
        <v>151</v>
      </c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</row>
    <row r="399" spans="2:14">
      <c r="B399" s="21" t="s">
        <v>1</v>
      </c>
      <c r="C399" s="22" t="s">
        <v>152</v>
      </c>
      <c r="D399" s="23"/>
      <c r="E399" s="24"/>
      <c r="F399" s="22" t="s">
        <v>153</v>
      </c>
      <c r="G399" s="23"/>
      <c r="H399" s="24"/>
      <c r="I399" s="22" t="s">
        <v>154</v>
      </c>
      <c r="J399" s="23"/>
      <c r="K399" s="24"/>
      <c r="L399" s="22" t="s">
        <v>155</v>
      </c>
      <c r="M399" s="23"/>
      <c r="N399" s="24"/>
    </row>
    <row r="400" spans="2:14">
      <c r="B400" s="25"/>
      <c r="C400" s="18" t="s">
        <v>156</v>
      </c>
      <c r="D400" s="18" t="s">
        <v>157</v>
      </c>
      <c r="E400" s="18" t="s">
        <v>158</v>
      </c>
      <c r="F400" s="18" t="s">
        <v>156</v>
      </c>
      <c r="G400" s="18" t="s">
        <v>157</v>
      </c>
      <c r="H400" s="18" t="s">
        <v>158</v>
      </c>
      <c r="I400" s="18" t="s">
        <v>156</v>
      </c>
      <c r="J400" s="18" t="s">
        <v>157</v>
      </c>
      <c r="K400" s="18" t="s">
        <v>158</v>
      </c>
      <c r="L400" s="18" t="s">
        <v>156</v>
      </c>
      <c r="M400" s="18" t="s">
        <v>157</v>
      </c>
      <c r="N400" s="18" t="s">
        <v>158</v>
      </c>
    </row>
    <row r="401" spans="2:14">
      <c r="B401" s="19" t="s">
        <v>30</v>
      </c>
      <c r="C401" s="19">
        <v>62</v>
      </c>
      <c r="D401" s="19">
        <v>5062</v>
      </c>
      <c r="E401" s="19">
        <v>3954</v>
      </c>
      <c r="F401" s="19">
        <v>62</v>
      </c>
      <c r="G401" s="19">
        <v>5069</v>
      </c>
      <c r="H401" s="19">
        <v>3744</v>
      </c>
      <c r="I401" s="19">
        <v>1</v>
      </c>
      <c r="J401" s="19">
        <v>58</v>
      </c>
      <c r="K401" s="19">
        <v>58</v>
      </c>
      <c r="L401" s="19">
        <v>125</v>
      </c>
      <c r="M401" s="19">
        <v>10189</v>
      </c>
      <c r="N401" s="19">
        <v>7756</v>
      </c>
    </row>
    <row r="402" spans="2:14">
      <c r="B402" s="19" t="s">
        <v>12</v>
      </c>
      <c r="C402" s="19">
        <v>351</v>
      </c>
      <c r="D402" s="19">
        <v>34493</v>
      </c>
      <c r="E402" s="19">
        <v>25109</v>
      </c>
      <c r="F402" s="19">
        <v>578</v>
      </c>
      <c r="G402" s="19">
        <v>48161</v>
      </c>
      <c r="H402" s="19">
        <v>32609</v>
      </c>
      <c r="I402" s="19">
        <v>8</v>
      </c>
      <c r="J402" s="19">
        <v>479</v>
      </c>
      <c r="K402" s="19">
        <v>514</v>
      </c>
      <c r="L402" s="19">
        <v>937</v>
      </c>
      <c r="M402" s="19">
        <v>83133</v>
      </c>
      <c r="N402" s="19">
        <v>58232</v>
      </c>
    </row>
    <row r="403" spans="2:14">
      <c r="B403" s="19" t="s">
        <v>13</v>
      </c>
      <c r="C403" s="19">
        <v>110</v>
      </c>
      <c r="D403" s="19">
        <v>6671</v>
      </c>
      <c r="E403" s="19">
        <v>5047</v>
      </c>
      <c r="F403" s="19">
        <v>151</v>
      </c>
      <c r="G403" s="19">
        <v>10204</v>
      </c>
      <c r="H403" s="19">
        <v>7497</v>
      </c>
      <c r="I403" s="19">
        <v>6</v>
      </c>
      <c r="J403" s="19">
        <v>559</v>
      </c>
      <c r="K403" s="19">
        <v>406</v>
      </c>
      <c r="L403" s="19">
        <v>267</v>
      </c>
      <c r="M403" s="19">
        <v>17434</v>
      </c>
      <c r="N403" s="19">
        <v>12950</v>
      </c>
    </row>
    <row r="404" spans="2:14">
      <c r="B404" s="19" t="s">
        <v>14</v>
      </c>
      <c r="C404" s="19">
        <v>66</v>
      </c>
      <c r="D404" s="19">
        <v>5673</v>
      </c>
      <c r="E404" s="19">
        <v>4101</v>
      </c>
      <c r="F404" s="19">
        <v>82</v>
      </c>
      <c r="G404" s="19">
        <v>6356</v>
      </c>
      <c r="H404" s="19">
        <v>4440</v>
      </c>
      <c r="I404" s="19">
        <v>8</v>
      </c>
      <c r="J404" s="19">
        <v>362</v>
      </c>
      <c r="K404" s="19">
        <v>260</v>
      </c>
      <c r="L404" s="19">
        <v>156</v>
      </c>
      <c r="M404" s="19">
        <v>12391</v>
      </c>
      <c r="N404" s="19">
        <v>8801</v>
      </c>
    </row>
    <row r="405" spans="2:14">
      <c r="B405" s="19" t="s">
        <v>15</v>
      </c>
      <c r="C405" s="19">
        <v>46</v>
      </c>
      <c r="D405" s="19">
        <v>2580</v>
      </c>
      <c r="E405" s="19">
        <v>2149</v>
      </c>
      <c r="F405" s="19">
        <v>56</v>
      </c>
      <c r="G405" s="19">
        <v>3266</v>
      </c>
      <c r="H405" s="19">
        <v>2531</v>
      </c>
      <c r="I405" s="19">
        <v>1</v>
      </c>
      <c r="J405" s="19">
        <v>60</v>
      </c>
      <c r="K405" s="19">
        <v>60</v>
      </c>
      <c r="L405" s="19">
        <v>103</v>
      </c>
      <c r="M405" s="19">
        <v>5906</v>
      </c>
      <c r="N405" s="19">
        <v>4740</v>
      </c>
    </row>
    <row r="406" spans="2:14">
      <c r="B406" s="19" t="s">
        <v>16</v>
      </c>
      <c r="C406" s="19">
        <v>91</v>
      </c>
      <c r="D406" s="19">
        <v>5308</v>
      </c>
      <c r="E406" s="19">
        <v>3607</v>
      </c>
      <c r="F406" s="19">
        <v>85</v>
      </c>
      <c r="G406" s="19">
        <v>5493</v>
      </c>
      <c r="H406" s="19">
        <v>4068</v>
      </c>
      <c r="I406" s="19">
        <v>2</v>
      </c>
      <c r="J406" s="19">
        <v>126</v>
      </c>
      <c r="K406" s="19">
        <v>15</v>
      </c>
      <c r="L406" s="19">
        <v>178</v>
      </c>
      <c r="M406" s="19">
        <v>10927</v>
      </c>
      <c r="N406" s="19">
        <v>7690</v>
      </c>
    </row>
    <row r="407" spans="2:14">
      <c r="B407" s="19" t="s">
        <v>17</v>
      </c>
      <c r="C407" s="19">
        <v>34</v>
      </c>
      <c r="D407" s="19">
        <v>6282</v>
      </c>
      <c r="E407" s="19">
        <v>4113</v>
      </c>
      <c r="F407" s="19">
        <v>31</v>
      </c>
      <c r="G407" s="19">
        <v>4057</v>
      </c>
      <c r="H407" s="19">
        <v>2673</v>
      </c>
      <c r="I407" s="19">
        <v>2</v>
      </c>
      <c r="J407" s="19">
        <v>530</v>
      </c>
      <c r="K407" s="19">
        <v>530</v>
      </c>
      <c r="L407" s="19">
        <v>67</v>
      </c>
      <c r="M407" s="19">
        <v>10869</v>
      </c>
      <c r="N407" s="19">
        <v>7316</v>
      </c>
    </row>
    <row r="408" spans="2:14">
      <c r="B408" s="19" t="s">
        <v>18</v>
      </c>
      <c r="C408" s="19">
        <v>41</v>
      </c>
      <c r="D408" s="19">
        <v>5811</v>
      </c>
      <c r="E408" s="19">
        <v>2238</v>
      </c>
      <c r="F408" s="19">
        <v>35</v>
      </c>
      <c r="G408" s="19">
        <v>3791</v>
      </c>
      <c r="H408" s="19">
        <v>2191</v>
      </c>
      <c r="I408" s="19">
        <v>5</v>
      </c>
      <c r="J408" s="19">
        <v>360</v>
      </c>
      <c r="K408" s="19">
        <v>271</v>
      </c>
      <c r="L408" s="19">
        <v>81</v>
      </c>
      <c r="M408" s="19">
        <v>9962</v>
      </c>
      <c r="N408" s="19">
        <v>4700</v>
      </c>
    </row>
    <row r="409" spans="2:14">
      <c r="B409" s="19" t="s">
        <v>19</v>
      </c>
      <c r="C409" s="19">
        <f>SUM(C401:C408)</f>
        <v>801</v>
      </c>
      <c r="D409" s="19">
        <f t="shared" ref="D409:N409" si="37">SUM(D401:D408)</f>
        <v>71880</v>
      </c>
      <c r="E409" s="19">
        <f t="shared" si="37"/>
        <v>50318</v>
      </c>
      <c r="F409" s="19">
        <f t="shared" si="37"/>
        <v>1080</v>
      </c>
      <c r="G409" s="19">
        <f t="shared" si="37"/>
        <v>86397</v>
      </c>
      <c r="H409" s="19">
        <f t="shared" si="37"/>
        <v>59753</v>
      </c>
      <c r="I409" s="19">
        <f t="shared" si="37"/>
        <v>33</v>
      </c>
      <c r="J409" s="19">
        <f t="shared" si="37"/>
        <v>2534</v>
      </c>
      <c r="K409" s="19">
        <f t="shared" si="37"/>
        <v>2114</v>
      </c>
      <c r="L409" s="19">
        <f t="shared" si="37"/>
        <v>1914</v>
      </c>
      <c r="M409" s="19">
        <f t="shared" si="37"/>
        <v>160811</v>
      </c>
      <c r="N409" s="19">
        <f t="shared" si="37"/>
        <v>112185</v>
      </c>
    </row>
    <row r="410" spans="2:14">
      <c r="B410" s="19" t="s">
        <v>20</v>
      </c>
      <c r="C410" s="19">
        <v>22398</v>
      </c>
      <c r="D410" s="19">
        <v>3553222</v>
      </c>
      <c r="E410" s="19">
        <v>1776459</v>
      </c>
      <c r="F410" s="19">
        <v>26225</v>
      </c>
      <c r="G410" s="19">
        <v>3837685</v>
      </c>
      <c r="H410" s="19">
        <v>1938605</v>
      </c>
      <c r="I410" s="19">
        <v>1015</v>
      </c>
      <c r="J410" s="19">
        <v>126414</v>
      </c>
      <c r="K410" s="19">
        <v>71856</v>
      </c>
      <c r="L410" s="19">
        <v>49640</v>
      </c>
      <c r="M410" s="19">
        <v>7517321</v>
      </c>
      <c r="N410" s="19">
        <v>3786920</v>
      </c>
    </row>
    <row r="411" spans="2:8">
      <c r="B411" s="31" t="s">
        <v>21</v>
      </c>
      <c r="C411" s="31"/>
      <c r="D411" s="31"/>
      <c r="E411" s="31"/>
      <c r="F411" s="31"/>
      <c r="G411" s="31"/>
      <c r="H411" s="31"/>
    </row>
    <row r="414" customFormat="1" spans="2:12">
      <c r="B414" s="1" t="s">
        <v>159</v>
      </c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2:29">
      <c r="B415" s="21" t="s">
        <v>1</v>
      </c>
      <c r="C415" s="22" t="s">
        <v>79</v>
      </c>
      <c r="D415" s="23"/>
      <c r="E415" s="24"/>
      <c r="F415" s="22" t="s">
        <v>80</v>
      </c>
      <c r="G415" s="23"/>
      <c r="H415" s="24"/>
      <c r="I415" s="22" t="s">
        <v>81</v>
      </c>
      <c r="J415" s="23"/>
      <c r="K415" s="24"/>
      <c r="L415" s="22" t="s">
        <v>82</v>
      </c>
      <c r="M415" s="23"/>
      <c r="N415" s="24"/>
      <c r="O415" s="22" t="s">
        <v>83</v>
      </c>
      <c r="P415" s="23"/>
      <c r="Q415" s="24"/>
      <c r="R415" s="22" t="s">
        <v>84</v>
      </c>
      <c r="S415" s="23"/>
      <c r="T415" s="24"/>
      <c r="U415" s="22" t="s">
        <v>85</v>
      </c>
      <c r="V415" s="23"/>
      <c r="W415" s="24"/>
      <c r="X415" s="22" t="s">
        <v>86</v>
      </c>
      <c r="Y415" s="23"/>
      <c r="Z415" s="24"/>
      <c r="AA415" s="22" t="s">
        <v>10</v>
      </c>
      <c r="AB415" s="23"/>
      <c r="AC415" s="24"/>
    </row>
    <row r="416" spans="2:29">
      <c r="B416" s="25"/>
      <c r="C416" s="18" t="s">
        <v>87</v>
      </c>
      <c r="D416" s="18" t="s">
        <v>88</v>
      </c>
      <c r="E416" s="18" t="s">
        <v>77</v>
      </c>
      <c r="F416" s="18" t="s">
        <v>87</v>
      </c>
      <c r="G416" s="18" t="s">
        <v>88</v>
      </c>
      <c r="H416" s="18" t="s">
        <v>77</v>
      </c>
      <c r="I416" s="18" t="s">
        <v>87</v>
      </c>
      <c r="J416" s="18" t="s">
        <v>88</v>
      </c>
      <c r="K416" s="18" t="s">
        <v>77</v>
      </c>
      <c r="L416" s="18" t="s">
        <v>87</v>
      </c>
      <c r="M416" s="18" t="s">
        <v>88</v>
      </c>
      <c r="N416" s="18" t="s">
        <v>77</v>
      </c>
      <c r="O416" s="18" t="s">
        <v>87</v>
      </c>
      <c r="P416" s="18" t="s">
        <v>88</v>
      </c>
      <c r="Q416" s="18" t="s">
        <v>77</v>
      </c>
      <c r="R416" s="18" t="s">
        <v>87</v>
      </c>
      <c r="S416" s="18" t="s">
        <v>88</v>
      </c>
      <c r="T416" s="18" t="s">
        <v>77</v>
      </c>
      <c r="U416" s="18" t="s">
        <v>87</v>
      </c>
      <c r="V416" s="18" t="s">
        <v>88</v>
      </c>
      <c r="W416" s="18" t="s">
        <v>77</v>
      </c>
      <c r="X416" s="18" t="s">
        <v>87</v>
      </c>
      <c r="Y416" s="18" t="s">
        <v>88</v>
      </c>
      <c r="Z416" s="18" t="s">
        <v>77</v>
      </c>
      <c r="AA416" s="18" t="s">
        <v>87</v>
      </c>
      <c r="AB416" s="18" t="s">
        <v>88</v>
      </c>
      <c r="AC416" s="18" t="s">
        <v>77</v>
      </c>
    </row>
    <row r="417" spans="2:29">
      <c r="B417" s="19" t="s">
        <v>30</v>
      </c>
      <c r="C417" s="19">
        <v>24</v>
      </c>
      <c r="D417" s="19">
        <v>12</v>
      </c>
      <c r="E417" s="19">
        <v>36</v>
      </c>
      <c r="F417" s="19"/>
      <c r="G417" s="19"/>
      <c r="H417" s="19"/>
      <c r="I417" s="19">
        <v>1880</v>
      </c>
      <c r="J417" s="19">
        <v>1249</v>
      </c>
      <c r="K417" s="19">
        <v>3129</v>
      </c>
      <c r="L417" s="19">
        <v>4888</v>
      </c>
      <c r="M417" s="19">
        <v>4223</v>
      </c>
      <c r="N417" s="19">
        <v>9111</v>
      </c>
      <c r="O417" s="19">
        <v>30</v>
      </c>
      <c r="P417" s="19">
        <v>10</v>
      </c>
      <c r="Q417" s="19">
        <v>40</v>
      </c>
      <c r="R417" s="19">
        <v>360</v>
      </c>
      <c r="S417" s="19">
        <v>216</v>
      </c>
      <c r="T417" s="19">
        <v>576</v>
      </c>
      <c r="U417" s="19">
        <v>143</v>
      </c>
      <c r="V417" s="19">
        <v>57</v>
      </c>
      <c r="W417" s="19">
        <v>200</v>
      </c>
      <c r="X417" s="19">
        <v>110</v>
      </c>
      <c r="Y417" s="19">
        <v>73</v>
      </c>
      <c r="Z417" s="19">
        <v>183</v>
      </c>
      <c r="AA417" s="19">
        <v>7435</v>
      </c>
      <c r="AB417" s="19">
        <v>5840</v>
      </c>
      <c r="AC417" s="19">
        <v>13275</v>
      </c>
    </row>
    <row r="418" spans="2:29">
      <c r="B418" s="19" t="s">
        <v>12</v>
      </c>
      <c r="C418" s="19">
        <v>653</v>
      </c>
      <c r="D418" s="19">
        <v>456</v>
      </c>
      <c r="E418" s="19">
        <v>1109</v>
      </c>
      <c r="F418" s="19">
        <v>39</v>
      </c>
      <c r="G418" s="19">
        <v>68</v>
      </c>
      <c r="H418" s="19">
        <v>107</v>
      </c>
      <c r="I418" s="19">
        <v>5770</v>
      </c>
      <c r="J418" s="19">
        <v>9201</v>
      </c>
      <c r="K418" s="19">
        <v>14971</v>
      </c>
      <c r="L418" s="19">
        <v>41883</v>
      </c>
      <c r="M418" s="19">
        <v>49711</v>
      </c>
      <c r="N418" s="19">
        <v>91594</v>
      </c>
      <c r="O418" s="19">
        <v>326</v>
      </c>
      <c r="P418" s="19">
        <v>434</v>
      </c>
      <c r="Q418" s="19">
        <v>760</v>
      </c>
      <c r="R418" s="19">
        <v>2989</v>
      </c>
      <c r="S418" s="19">
        <v>2938</v>
      </c>
      <c r="T418" s="19">
        <v>5927</v>
      </c>
      <c r="U418" s="19">
        <v>112</v>
      </c>
      <c r="V418" s="19">
        <v>293</v>
      </c>
      <c r="W418" s="19">
        <v>405</v>
      </c>
      <c r="X418" s="19">
        <v>318</v>
      </c>
      <c r="Y418" s="19">
        <v>275</v>
      </c>
      <c r="Z418" s="19">
        <v>593</v>
      </c>
      <c r="AA418" s="19">
        <v>52090</v>
      </c>
      <c r="AB418" s="19">
        <v>63376</v>
      </c>
      <c r="AC418" s="19">
        <v>115466</v>
      </c>
    </row>
    <row r="419" spans="2:29">
      <c r="B419" s="19" t="s">
        <v>13</v>
      </c>
      <c r="C419" s="19">
        <v>69</v>
      </c>
      <c r="D419" s="19">
        <v>78</v>
      </c>
      <c r="E419" s="19">
        <v>147</v>
      </c>
      <c r="F419" s="19">
        <v>1</v>
      </c>
      <c r="G419" s="19">
        <v>5</v>
      </c>
      <c r="H419" s="19">
        <v>6</v>
      </c>
      <c r="I419" s="19">
        <v>1068</v>
      </c>
      <c r="J419" s="19">
        <v>1295</v>
      </c>
      <c r="K419" s="19">
        <v>2363</v>
      </c>
      <c r="L419" s="19">
        <v>12333</v>
      </c>
      <c r="M419" s="19">
        <v>11070</v>
      </c>
      <c r="N419" s="19">
        <v>23403</v>
      </c>
      <c r="O419" s="19">
        <v>128</v>
      </c>
      <c r="P419" s="19">
        <v>119</v>
      </c>
      <c r="Q419" s="19">
        <v>247</v>
      </c>
      <c r="R419" s="19">
        <v>408</v>
      </c>
      <c r="S419" s="19">
        <v>992</v>
      </c>
      <c r="T419" s="19">
        <v>1400</v>
      </c>
      <c r="U419" s="19">
        <v>121</v>
      </c>
      <c r="V419" s="19">
        <v>166</v>
      </c>
      <c r="W419" s="19">
        <v>287</v>
      </c>
      <c r="X419" s="19"/>
      <c r="Y419" s="19"/>
      <c r="Z419" s="19"/>
      <c r="AA419" s="19">
        <v>14128</v>
      </c>
      <c r="AB419" s="19">
        <v>13725</v>
      </c>
      <c r="AC419" s="19">
        <v>27853</v>
      </c>
    </row>
    <row r="420" spans="2:29">
      <c r="B420" s="19" t="s">
        <v>14</v>
      </c>
      <c r="C420" s="19">
        <v>37</v>
      </c>
      <c r="D420" s="19">
        <v>14</v>
      </c>
      <c r="E420" s="19">
        <v>51</v>
      </c>
      <c r="F420" s="19"/>
      <c r="G420" s="19"/>
      <c r="H420" s="19"/>
      <c r="I420" s="19">
        <v>1466</v>
      </c>
      <c r="J420" s="19">
        <v>2085</v>
      </c>
      <c r="K420" s="19">
        <v>3551</v>
      </c>
      <c r="L420" s="19">
        <v>5636</v>
      </c>
      <c r="M420" s="19">
        <v>7454</v>
      </c>
      <c r="N420" s="19">
        <v>13090</v>
      </c>
      <c r="O420" s="19">
        <v>34</v>
      </c>
      <c r="P420" s="19">
        <v>35</v>
      </c>
      <c r="Q420" s="19">
        <v>69</v>
      </c>
      <c r="R420" s="19">
        <v>357</v>
      </c>
      <c r="S420" s="19">
        <v>639</v>
      </c>
      <c r="T420" s="19">
        <v>996</v>
      </c>
      <c r="U420" s="19">
        <v>125</v>
      </c>
      <c r="V420" s="19">
        <v>142</v>
      </c>
      <c r="W420" s="19">
        <v>267</v>
      </c>
      <c r="X420" s="19"/>
      <c r="Y420" s="19"/>
      <c r="Z420" s="19"/>
      <c r="AA420" s="19">
        <v>7655</v>
      </c>
      <c r="AB420" s="19">
        <v>10369</v>
      </c>
      <c r="AC420" s="19">
        <v>18024</v>
      </c>
    </row>
    <row r="421" spans="2:29">
      <c r="B421" s="19" t="s">
        <v>15</v>
      </c>
      <c r="C421" s="19">
        <v>68</v>
      </c>
      <c r="D421" s="19">
        <v>74</v>
      </c>
      <c r="E421" s="19">
        <v>142</v>
      </c>
      <c r="F421" s="19">
        <v>37</v>
      </c>
      <c r="G421" s="19">
        <v>65</v>
      </c>
      <c r="H421" s="19">
        <v>102</v>
      </c>
      <c r="I421" s="19">
        <v>500</v>
      </c>
      <c r="J421" s="19">
        <v>532</v>
      </c>
      <c r="K421" s="19">
        <v>1032</v>
      </c>
      <c r="L421" s="19">
        <v>1919</v>
      </c>
      <c r="M421" s="19">
        <v>2137</v>
      </c>
      <c r="N421" s="19">
        <v>4056</v>
      </c>
      <c r="O421" s="19"/>
      <c r="P421" s="19"/>
      <c r="Q421" s="19"/>
      <c r="R421" s="19">
        <v>214</v>
      </c>
      <c r="S421" s="19">
        <v>462</v>
      </c>
      <c r="T421" s="19">
        <v>676</v>
      </c>
      <c r="U421" s="19"/>
      <c r="V421" s="19"/>
      <c r="W421" s="19"/>
      <c r="X421" s="19">
        <v>12</v>
      </c>
      <c r="Y421" s="19">
        <v>5</v>
      </c>
      <c r="Z421" s="19">
        <v>17</v>
      </c>
      <c r="AA421" s="19">
        <v>2750</v>
      </c>
      <c r="AB421" s="19">
        <v>3275</v>
      </c>
      <c r="AC421" s="19">
        <v>6025</v>
      </c>
    </row>
    <row r="422" spans="2:29">
      <c r="B422" s="19" t="s">
        <v>16</v>
      </c>
      <c r="C422" s="19">
        <v>25</v>
      </c>
      <c r="D422" s="19">
        <v>18</v>
      </c>
      <c r="E422" s="19">
        <v>43</v>
      </c>
      <c r="F422" s="19"/>
      <c r="G422" s="19"/>
      <c r="H422" s="19"/>
      <c r="I422" s="19">
        <v>811</v>
      </c>
      <c r="J422" s="19">
        <v>1065</v>
      </c>
      <c r="K422" s="19">
        <v>1876</v>
      </c>
      <c r="L422" s="19">
        <v>3271</v>
      </c>
      <c r="M422" s="19">
        <v>4097</v>
      </c>
      <c r="N422" s="19">
        <v>7368</v>
      </c>
      <c r="O422" s="19">
        <v>4</v>
      </c>
      <c r="P422" s="19">
        <v>14</v>
      </c>
      <c r="Q422" s="19">
        <v>18</v>
      </c>
      <c r="R422" s="19">
        <v>228</v>
      </c>
      <c r="S422" s="19">
        <v>325</v>
      </c>
      <c r="T422" s="19">
        <v>553</v>
      </c>
      <c r="U422" s="19">
        <v>33</v>
      </c>
      <c r="V422" s="19">
        <v>23</v>
      </c>
      <c r="W422" s="19">
        <v>56</v>
      </c>
      <c r="X422" s="19">
        <v>2</v>
      </c>
      <c r="Y422" s="19"/>
      <c r="Z422" s="19">
        <v>2</v>
      </c>
      <c r="AA422" s="19">
        <v>4374</v>
      </c>
      <c r="AB422" s="19">
        <v>5542</v>
      </c>
      <c r="AC422" s="19">
        <v>9916</v>
      </c>
    </row>
    <row r="423" spans="2:29">
      <c r="B423" s="19" t="s">
        <v>17</v>
      </c>
      <c r="C423" s="19">
        <v>26</v>
      </c>
      <c r="D423" s="19">
        <v>28</v>
      </c>
      <c r="E423" s="19">
        <v>54</v>
      </c>
      <c r="F423" s="19">
        <v>14</v>
      </c>
      <c r="G423" s="19">
        <v>9</v>
      </c>
      <c r="H423" s="19">
        <v>23</v>
      </c>
      <c r="I423" s="19">
        <v>4339</v>
      </c>
      <c r="J423" s="19">
        <v>2765</v>
      </c>
      <c r="K423" s="19">
        <v>7104</v>
      </c>
      <c r="L423" s="19">
        <v>2723</v>
      </c>
      <c r="M423" s="19">
        <v>2430</v>
      </c>
      <c r="N423" s="19">
        <v>5153</v>
      </c>
      <c r="O423" s="19"/>
      <c r="P423" s="19"/>
      <c r="Q423" s="19"/>
      <c r="R423" s="19">
        <v>271</v>
      </c>
      <c r="S423" s="19">
        <v>258</v>
      </c>
      <c r="T423" s="19">
        <v>529</v>
      </c>
      <c r="U423" s="19"/>
      <c r="V423" s="19"/>
      <c r="W423" s="19"/>
      <c r="X423" s="19">
        <v>3</v>
      </c>
      <c r="Y423" s="19">
        <v>3</v>
      </c>
      <c r="Z423" s="19">
        <v>6</v>
      </c>
      <c r="AA423" s="19">
        <v>7376</v>
      </c>
      <c r="AB423" s="19">
        <v>5493</v>
      </c>
      <c r="AC423" s="19">
        <v>12869</v>
      </c>
    </row>
    <row r="424" spans="2:29">
      <c r="B424" s="19" t="s">
        <v>18</v>
      </c>
      <c r="C424" s="19">
        <v>19</v>
      </c>
      <c r="D424" s="19">
        <v>15</v>
      </c>
      <c r="E424" s="19">
        <v>34</v>
      </c>
      <c r="F424" s="19">
        <v>3</v>
      </c>
      <c r="G424" s="19">
        <v>3</v>
      </c>
      <c r="H424" s="19">
        <v>6</v>
      </c>
      <c r="I424" s="19">
        <v>1229</v>
      </c>
      <c r="J424" s="19">
        <v>1312</v>
      </c>
      <c r="K424" s="19">
        <v>2541</v>
      </c>
      <c r="L424" s="19">
        <v>8784</v>
      </c>
      <c r="M424" s="19">
        <v>9013</v>
      </c>
      <c r="N424" s="19">
        <v>17797</v>
      </c>
      <c r="O424" s="19">
        <v>18</v>
      </c>
      <c r="P424" s="19">
        <v>57</v>
      </c>
      <c r="Q424" s="19">
        <v>75</v>
      </c>
      <c r="R424" s="19">
        <v>711</v>
      </c>
      <c r="S424" s="19">
        <v>680</v>
      </c>
      <c r="T424" s="19">
        <v>1391</v>
      </c>
      <c r="U424" s="19">
        <v>18</v>
      </c>
      <c r="V424" s="19">
        <v>14</v>
      </c>
      <c r="W424" s="19">
        <v>32</v>
      </c>
      <c r="X424" s="19">
        <v>53</v>
      </c>
      <c r="Y424" s="19">
        <v>67</v>
      </c>
      <c r="Z424" s="19">
        <v>120</v>
      </c>
      <c r="AA424" s="19">
        <v>10835</v>
      </c>
      <c r="AB424" s="19">
        <v>11161</v>
      </c>
      <c r="AC424" s="19">
        <v>21996</v>
      </c>
    </row>
    <row r="425" spans="2:29">
      <c r="B425" s="19" t="s">
        <v>19</v>
      </c>
      <c r="C425" s="19">
        <f>SUM(C417:C424)</f>
        <v>921</v>
      </c>
      <c r="D425" s="19">
        <f t="shared" ref="D425:AC425" si="38">SUM(D417:D424)</f>
        <v>695</v>
      </c>
      <c r="E425" s="19">
        <f t="shared" si="38"/>
        <v>1616</v>
      </c>
      <c r="F425" s="19">
        <f t="shared" si="38"/>
        <v>94</v>
      </c>
      <c r="G425" s="19">
        <f t="shared" si="38"/>
        <v>150</v>
      </c>
      <c r="H425" s="19">
        <f t="shared" si="38"/>
        <v>244</v>
      </c>
      <c r="I425" s="19">
        <f t="shared" si="38"/>
        <v>17063</v>
      </c>
      <c r="J425" s="19">
        <f t="shared" si="38"/>
        <v>19504</v>
      </c>
      <c r="K425" s="19">
        <f t="shared" si="38"/>
        <v>36567</v>
      </c>
      <c r="L425" s="19">
        <f t="shared" si="38"/>
        <v>81437</v>
      </c>
      <c r="M425" s="19">
        <f t="shared" si="38"/>
        <v>90135</v>
      </c>
      <c r="N425" s="19">
        <f t="shared" si="38"/>
        <v>171572</v>
      </c>
      <c r="O425" s="19">
        <f t="shared" si="38"/>
        <v>540</v>
      </c>
      <c r="P425" s="19">
        <f t="shared" si="38"/>
        <v>669</v>
      </c>
      <c r="Q425" s="19">
        <f t="shared" si="38"/>
        <v>1209</v>
      </c>
      <c r="R425" s="19">
        <f t="shared" si="38"/>
        <v>5538</v>
      </c>
      <c r="S425" s="19">
        <f t="shared" si="38"/>
        <v>6510</v>
      </c>
      <c r="T425" s="19">
        <f t="shared" si="38"/>
        <v>12048</v>
      </c>
      <c r="U425" s="19">
        <f t="shared" si="38"/>
        <v>552</v>
      </c>
      <c r="V425" s="19">
        <f t="shared" si="38"/>
        <v>695</v>
      </c>
      <c r="W425" s="19">
        <f t="shared" si="38"/>
        <v>1247</v>
      </c>
      <c r="X425" s="19">
        <f t="shared" si="38"/>
        <v>498</v>
      </c>
      <c r="Y425" s="19">
        <f t="shared" si="38"/>
        <v>423</v>
      </c>
      <c r="Z425" s="19">
        <f t="shared" si="38"/>
        <v>921</v>
      </c>
      <c r="AA425" s="19">
        <f t="shared" si="38"/>
        <v>106643</v>
      </c>
      <c r="AB425" s="19">
        <f t="shared" si="38"/>
        <v>118781</v>
      </c>
      <c r="AC425" s="19">
        <f t="shared" si="38"/>
        <v>225424</v>
      </c>
    </row>
    <row r="426" spans="2:29">
      <c r="B426" s="19" t="s">
        <v>20</v>
      </c>
      <c r="C426" s="19">
        <v>14422</v>
      </c>
      <c r="D426" s="19">
        <v>11128</v>
      </c>
      <c r="E426" s="19">
        <v>25550</v>
      </c>
      <c r="F426" s="19">
        <v>3299</v>
      </c>
      <c r="G426" s="19">
        <v>6598</v>
      </c>
      <c r="H426" s="19">
        <v>9897</v>
      </c>
      <c r="I426" s="19">
        <v>620664</v>
      </c>
      <c r="J426" s="19">
        <v>863164</v>
      </c>
      <c r="K426" s="19">
        <v>1483828</v>
      </c>
      <c r="L426" s="19">
        <v>3349549</v>
      </c>
      <c r="M426" s="19">
        <v>3560297</v>
      </c>
      <c r="N426" s="19">
        <v>6909846</v>
      </c>
      <c r="O426" s="19">
        <v>66518</v>
      </c>
      <c r="P426" s="19">
        <v>64652</v>
      </c>
      <c r="Q426" s="19">
        <v>131170</v>
      </c>
      <c r="R426" s="19">
        <v>526325</v>
      </c>
      <c r="S426" s="19">
        <v>321725</v>
      </c>
      <c r="T426" s="19">
        <v>848050</v>
      </c>
      <c r="U426" s="19">
        <v>45191</v>
      </c>
      <c r="V426" s="19">
        <v>40101</v>
      </c>
      <c r="W426" s="19">
        <v>85292</v>
      </c>
      <c r="X426" s="19">
        <v>25855</v>
      </c>
      <c r="Y426" s="19">
        <v>21548</v>
      </c>
      <c r="Z426" s="19">
        <v>47403</v>
      </c>
      <c r="AA426" s="19">
        <v>4651823</v>
      </c>
      <c r="AB426" s="19">
        <v>4889213</v>
      </c>
      <c r="AC426" s="19">
        <v>9541036</v>
      </c>
    </row>
    <row r="427" spans="2:8">
      <c r="B427" s="31" t="s">
        <v>21</v>
      </c>
      <c r="C427" s="31"/>
      <c r="D427" s="31"/>
      <c r="E427" s="31"/>
      <c r="F427" s="31"/>
      <c r="G427" s="31"/>
      <c r="H427" s="31"/>
    </row>
  </sheetData>
  <mergeCells count="231">
    <mergeCell ref="B2:K2"/>
    <mergeCell ref="B14:K14"/>
    <mergeCell ref="B16:N16"/>
    <mergeCell ref="C17:E17"/>
    <mergeCell ref="F17:H17"/>
    <mergeCell ref="I17:K17"/>
    <mergeCell ref="L17:N17"/>
    <mergeCell ref="B29:K29"/>
    <mergeCell ref="B31:O31"/>
    <mergeCell ref="B43:K43"/>
    <mergeCell ref="B46:J46"/>
    <mergeCell ref="E47:H47"/>
    <mergeCell ref="B58:H58"/>
    <mergeCell ref="B60:Q60"/>
    <mergeCell ref="B72:K72"/>
    <mergeCell ref="B75:I75"/>
    <mergeCell ref="B87:G87"/>
    <mergeCell ref="B89:I89"/>
    <mergeCell ref="B101:G101"/>
    <mergeCell ref="B103:P103"/>
    <mergeCell ref="C104:E104"/>
    <mergeCell ref="F104:H104"/>
    <mergeCell ref="I104:K104"/>
    <mergeCell ref="L104:N104"/>
    <mergeCell ref="O104:Q104"/>
    <mergeCell ref="R104:T104"/>
    <mergeCell ref="U104:W104"/>
    <mergeCell ref="X104:Z104"/>
    <mergeCell ref="AA104:AC104"/>
    <mergeCell ref="B116:K116"/>
    <mergeCell ref="B119:Q119"/>
    <mergeCell ref="C120:E120"/>
    <mergeCell ref="F120:H120"/>
    <mergeCell ref="I120:K120"/>
    <mergeCell ref="L120:N120"/>
    <mergeCell ref="O120:Q120"/>
    <mergeCell ref="R120:T120"/>
    <mergeCell ref="U120:W120"/>
    <mergeCell ref="X120:Z120"/>
    <mergeCell ref="AA120:AC120"/>
    <mergeCell ref="B132:K132"/>
    <mergeCell ref="B135:Q135"/>
    <mergeCell ref="C136:E136"/>
    <mergeCell ref="F136:H136"/>
    <mergeCell ref="I136:K136"/>
    <mergeCell ref="L136:N136"/>
    <mergeCell ref="O136:Q136"/>
    <mergeCell ref="R136:T136"/>
    <mergeCell ref="U136:W136"/>
    <mergeCell ref="X136:Z136"/>
    <mergeCell ref="AA136:AC136"/>
    <mergeCell ref="B148:K148"/>
    <mergeCell ref="B151:Q151"/>
    <mergeCell ref="C152:D152"/>
    <mergeCell ref="E152:G152"/>
    <mergeCell ref="H152:J152"/>
    <mergeCell ref="K152:M152"/>
    <mergeCell ref="N152:P152"/>
    <mergeCell ref="Q152:S152"/>
    <mergeCell ref="T152:V152"/>
    <mergeCell ref="W152:Y152"/>
    <mergeCell ref="Z152:AB152"/>
    <mergeCell ref="AC152:AE152"/>
    <mergeCell ref="B164:K164"/>
    <mergeCell ref="B167:R167"/>
    <mergeCell ref="C168:H168"/>
    <mergeCell ref="I168:N168"/>
    <mergeCell ref="O168:T168"/>
    <mergeCell ref="U168:Z168"/>
    <mergeCell ref="AA168:AF168"/>
    <mergeCell ref="AG168:AL168"/>
    <mergeCell ref="AM168:AR168"/>
    <mergeCell ref="AS168:AX168"/>
    <mergeCell ref="C169:D169"/>
    <mergeCell ref="E169:G169"/>
    <mergeCell ref="I169:J169"/>
    <mergeCell ref="K169:M169"/>
    <mergeCell ref="O169:P169"/>
    <mergeCell ref="Q169:S169"/>
    <mergeCell ref="U169:V169"/>
    <mergeCell ref="W169:Y169"/>
    <mergeCell ref="AA169:AB169"/>
    <mergeCell ref="AC169:AE169"/>
    <mergeCell ref="AG169:AH169"/>
    <mergeCell ref="AI169:AK169"/>
    <mergeCell ref="AM169:AN169"/>
    <mergeCell ref="AO169:AQ169"/>
    <mergeCell ref="AS169:AT169"/>
    <mergeCell ref="AU169:AW169"/>
    <mergeCell ref="B181:K181"/>
    <mergeCell ref="B184:P184"/>
    <mergeCell ref="C185:E185"/>
    <mergeCell ref="F185:H185"/>
    <mergeCell ref="I185:K185"/>
    <mergeCell ref="L185:N185"/>
    <mergeCell ref="O185:Q185"/>
    <mergeCell ref="R185:T185"/>
    <mergeCell ref="U185:W185"/>
    <mergeCell ref="X185:Z185"/>
    <mergeCell ref="AA185:AC185"/>
    <mergeCell ref="B197:K197"/>
    <mergeCell ref="B200:G200"/>
    <mergeCell ref="C201:E201"/>
    <mergeCell ref="F201:H201"/>
    <mergeCell ref="I201:K201"/>
    <mergeCell ref="L201:N201"/>
    <mergeCell ref="B213:N213"/>
    <mergeCell ref="B215:N215"/>
    <mergeCell ref="C216:E216"/>
    <mergeCell ref="F216:H216"/>
    <mergeCell ref="I216:K216"/>
    <mergeCell ref="L216:N216"/>
    <mergeCell ref="B228:N228"/>
    <mergeCell ref="B231:I231"/>
    <mergeCell ref="C232:E232"/>
    <mergeCell ref="F232:H232"/>
    <mergeCell ref="I232:K232"/>
    <mergeCell ref="L232:N232"/>
    <mergeCell ref="B243:N243"/>
    <mergeCell ref="B246:R246"/>
    <mergeCell ref="C247:E247"/>
    <mergeCell ref="F247:H247"/>
    <mergeCell ref="I247:K247"/>
    <mergeCell ref="L247:N247"/>
    <mergeCell ref="O247:Q247"/>
    <mergeCell ref="R247:T247"/>
    <mergeCell ref="U247:W247"/>
    <mergeCell ref="X247:Z247"/>
    <mergeCell ref="AA247:AC247"/>
    <mergeCell ref="B259:N259"/>
    <mergeCell ref="B261:K261"/>
    <mergeCell ref="C262:E262"/>
    <mergeCell ref="F262:H262"/>
    <mergeCell ref="I262:K262"/>
    <mergeCell ref="B273:K273"/>
    <mergeCell ref="B276:H276"/>
    <mergeCell ref="B287:E287"/>
    <mergeCell ref="B289:N289"/>
    <mergeCell ref="C290:E290"/>
    <mergeCell ref="F290:H290"/>
    <mergeCell ref="I290:K290"/>
    <mergeCell ref="L290:N290"/>
    <mergeCell ref="B302:N302"/>
    <mergeCell ref="B305:K305"/>
    <mergeCell ref="C306:E306"/>
    <mergeCell ref="F306:H306"/>
    <mergeCell ref="I306:K306"/>
    <mergeCell ref="B317:K317"/>
    <mergeCell ref="B320:Q320"/>
    <mergeCell ref="C321:E321"/>
    <mergeCell ref="F321:H321"/>
    <mergeCell ref="I321:K321"/>
    <mergeCell ref="L321:N321"/>
    <mergeCell ref="O321:Q321"/>
    <mergeCell ref="R321:T321"/>
    <mergeCell ref="U321:W321"/>
    <mergeCell ref="B333:K333"/>
    <mergeCell ref="B335:Q335"/>
    <mergeCell ref="C336:E336"/>
    <mergeCell ref="F336:H336"/>
    <mergeCell ref="I336:K336"/>
    <mergeCell ref="L336:N336"/>
    <mergeCell ref="O336:Q336"/>
    <mergeCell ref="B348:K348"/>
    <mergeCell ref="B351:Q351"/>
    <mergeCell ref="C352:E352"/>
    <mergeCell ref="F352:H352"/>
    <mergeCell ref="I352:K352"/>
    <mergeCell ref="L352:N352"/>
    <mergeCell ref="B364:K364"/>
    <mergeCell ref="B367:N367"/>
    <mergeCell ref="C368:E368"/>
    <mergeCell ref="F368:H368"/>
    <mergeCell ref="I368:K368"/>
    <mergeCell ref="L368:N368"/>
    <mergeCell ref="B380:K380"/>
    <mergeCell ref="B383:H383"/>
    <mergeCell ref="C384:D384"/>
    <mergeCell ref="E384:F384"/>
    <mergeCell ref="G384:H384"/>
    <mergeCell ref="B395:H395"/>
    <mergeCell ref="B398:N398"/>
    <mergeCell ref="C399:E399"/>
    <mergeCell ref="F399:H399"/>
    <mergeCell ref="I399:K399"/>
    <mergeCell ref="L399:N399"/>
    <mergeCell ref="B411:H411"/>
    <mergeCell ref="B414:L414"/>
    <mergeCell ref="C415:E415"/>
    <mergeCell ref="F415:H415"/>
    <mergeCell ref="I415:K415"/>
    <mergeCell ref="L415:N415"/>
    <mergeCell ref="O415:Q415"/>
    <mergeCell ref="R415:T415"/>
    <mergeCell ref="U415:W415"/>
    <mergeCell ref="X415:Z415"/>
    <mergeCell ref="AA415:AC415"/>
    <mergeCell ref="B427:H427"/>
    <mergeCell ref="B17:B18"/>
    <mergeCell ref="B47:B48"/>
    <mergeCell ref="B104:B105"/>
    <mergeCell ref="B120:B121"/>
    <mergeCell ref="B136:B137"/>
    <mergeCell ref="B152:B153"/>
    <mergeCell ref="B168:B170"/>
    <mergeCell ref="B185:B186"/>
    <mergeCell ref="B201:B202"/>
    <mergeCell ref="B216:B217"/>
    <mergeCell ref="B232:B233"/>
    <mergeCell ref="B247:B248"/>
    <mergeCell ref="B262:B263"/>
    <mergeCell ref="B290:B291"/>
    <mergeCell ref="B306:B307"/>
    <mergeCell ref="B321:B322"/>
    <mergeCell ref="B336:B337"/>
    <mergeCell ref="B352:B353"/>
    <mergeCell ref="B368:B369"/>
    <mergeCell ref="B384:B385"/>
    <mergeCell ref="B399:B400"/>
    <mergeCell ref="B415:B416"/>
    <mergeCell ref="C47:C48"/>
    <mergeCell ref="D47:D48"/>
    <mergeCell ref="H169:H170"/>
    <mergeCell ref="N169:N170"/>
    <mergeCell ref="T169:T170"/>
    <mergeCell ref="Z169:Z170"/>
    <mergeCell ref="AF152:AF153"/>
    <mergeCell ref="AF169:AF170"/>
    <mergeCell ref="AL169:AL170"/>
    <mergeCell ref="AR169:AR170"/>
    <mergeCell ref="AX169:AX17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Higher Education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Salimul</cp:lastModifiedBy>
  <dcterms:created xsi:type="dcterms:W3CDTF">2023-03-23T06:50:00Z</dcterms:created>
  <dcterms:modified xsi:type="dcterms:W3CDTF">2023-04-04T11:28:17Z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5BE5D1A2D5F14B0E82A16C727FC10A8C</vt:lpwstr>
  </property>
</Properties>
</file>