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NER Databank\NER\2024\Resources\"/>
    </mc:Choice>
  </mc:AlternateContent>
  <xr:revisionPtr revIDLastSave="0" documentId="13_ncr:1_{7DB85A03-DA57-4DA6-8025-D8EF38DAFFFE}" xr6:coauthVersionLast="47" xr6:coauthVersionMax="47" xr10:uidLastSave="{00000000-0000-0000-0000-000000000000}"/>
  <bookViews>
    <workbookView xWindow="-120" yWindow="-120" windowWidth="20730" windowHeight="11160" activeTab="3" xr2:uid="{9CB91D26-DED2-4C68-8761-E339A427C9EC}"/>
  </bookViews>
  <sheets>
    <sheet name="Milk" sheetId="1" r:id="rId1"/>
    <sheet name="Meat" sheetId="3" r:id="rId2"/>
    <sheet name="Egg" sheetId="2" r:id="rId3"/>
    <sheet name="Wool" sheetId="4" r:id="rId4"/>
    <sheet name="Animal Husbandry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1" i="2" l="1"/>
  <c r="K67" i="2"/>
  <c r="K68" i="2"/>
  <c r="K69" i="2"/>
  <c r="K70" i="2"/>
  <c r="K71" i="2"/>
  <c r="K72" i="2"/>
  <c r="K73" i="2"/>
  <c r="K74" i="2"/>
  <c r="K66" i="2"/>
  <c r="P60" i="3"/>
  <c r="L5" i="3"/>
  <c r="K12" i="3"/>
  <c r="K5" i="3"/>
  <c r="L5" i="2"/>
  <c r="K12" i="2"/>
  <c r="K5" i="2"/>
  <c r="M5" i="1"/>
  <c r="M12" i="1"/>
  <c r="K6" i="1"/>
  <c r="K7" i="1"/>
  <c r="K8" i="1"/>
  <c r="K9" i="1"/>
  <c r="K10" i="1"/>
  <c r="K11" i="1"/>
  <c r="K12" i="1"/>
  <c r="K5" i="1"/>
  <c r="T67" i="2"/>
  <c r="U67" i="2"/>
  <c r="T68" i="2"/>
  <c r="U68" i="2"/>
  <c r="T69" i="2"/>
  <c r="U69" i="2"/>
  <c r="T70" i="2"/>
  <c r="U70" i="2"/>
  <c r="T71" i="2"/>
  <c r="U71" i="2"/>
  <c r="T72" i="2"/>
  <c r="U72" i="2"/>
  <c r="T73" i="2"/>
  <c r="U73" i="2"/>
  <c r="T74" i="2"/>
  <c r="U74" i="2"/>
  <c r="U66" i="2"/>
  <c r="T66" i="2"/>
  <c r="L67" i="2"/>
  <c r="M67" i="2"/>
  <c r="N67" i="2"/>
  <c r="O67" i="2"/>
  <c r="P67" i="2"/>
  <c r="Q67" i="2"/>
  <c r="R67" i="2"/>
  <c r="S67" i="2"/>
  <c r="L68" i="2"/>
  <c r="M68" i="2"/>
  <c r="N68" i="2"/>
  <c r="O68" i="2"/>
  <c r="P68" i="2"/>
  <c r="Q68" i="2"/>
  <c r="R68" i="2"/>
  <c r="S68" i="2"/>
  <c r="L69" i="2"/>
  <c r="M69" i="2"/>
  <c r="N69" i="2"/>
  <c r="O69" i="2"/>
  <c r="P69" i="2"/>
  <c r="Q69" i="2"/>
  <c r="R69" i="2"/>
  <c r="S69" i="2"/>
  <c r="L70" i="2"/>
  <c r="M70" i="2"/>
  <c r="N70" i="2"/>
  <c r="O70" i="2"/>
  <c r="P70" i="2"/>
  <c r="Q70" i="2"/>
  <c r="R70" i="2"/>
  <c r="S70" i="2"/>
  <c r="L71" i="2"/>
  <c r="M71" i="2"/>
  <c r="N71" i="2"/>
  <c r="O71" i="2"/>
  <c r="P71" i="2"/>
  <c r="Q71" i="2"/>
  <c r="R71" i="2"/>
  <c r="S71" i="2"/>
  <c r="L72" i="2"/>
  <c r="M72" i="2"/>
  <c r="N72" i="2"/>
  <c r="O72" i="2"/>
  <c r="P72" i="2"/>
  <c r="Q72" i="2"/>
  <c r="R72" i="2"/>
  <c r="S72" i="2"/>
  <c r="L73" i="2"/>
  <c r="M73" i="2"/>
  <c r="N73" i="2"/>
  <c r="O73" i="2"/>
  <c r="P73" i="2"/>
  <c r="Q73" i="2"/>
  <c r="R73" i="2"/>
  <c r="S73" i="2"/>
  <c r="L74" i="2"/>
  <c r="M74" i="2"/>
  <c r="N74" i="2"/>
  <c r="O74" i="2"/>
  <c r="P74" i="2"/>
  <c r="Q74" i="2"/>
  <c r="R74" i="2"/>
  <c r="S74" i="2"/>
  <c r="M66" i="2"/>
  <c r="N66" i="2"/>
  <c r="O66" i="2"/>
  <c r="P66" i="2"/>
  <c r="Q66" i="2"/>
  <c r="R66" i="2"/>
  <c r="S66" i="2"/>
  <c r="L66" i="2"/>
  <c r="S50" i="3"/>
  <c r="R50" i="3"/>
  <c r="S35" i="3"/>
  <c r="P45" i="3"/>
  <c r="R36" i="3"/>
  <c r="R37" i="3"/>
  <c r="R38" i="3"/>
  <c r="R39" i="3"/>
  <c r="R40" i="3"/>
  <c r="R41" i="3"/>
  <c r="R42" i="3"/>
  <c r="R35" i="3"/>
  <c r="Q36" i="3"/>
  <c r="Q37" i="3"/>
  <c r="Q38" i="3"/>
  <c r="Q39" i="3"/>
  <c r="Q40" i="3"/>
  <c r="Q41" i="3"/>
  <c r="Q42" i="3"/>
  <c r="Q35" i="3"/>
  <c r="P43" i="3"/>
  <c r="O43" i="3"/>
  <c r="P42" i="3"/>
  <c r="O42" i="3"/>
  <c r="P41" i="3"/>
  <c r="O41" i="3"/>
  <c r="P40" i="3"/>
  <c r="O40" i="3"/>
  <c r="P39" i="3"/>
  <c r="O39" i="3"/>
  <c r="P38" i="3"/>
  <c r="O38" i="3"/>
  <c r="P37" i="3"/>
  <c r="O37" i="3"/>
  <c r="P36" i="3"/>
  <c r="O36" i="3"/>
  <c r="P35" i="3"/>
  <c r="O35" i="3"/>
  <c r="P50" i="3"/>
  <c r="P51" i="3"/>
  <c r="P52" i="3"/>
  <c r="P53" i="3"/>
  <c r="P54" i="3"/>
  <c r="P55" i="3"/>
  <c r="P56" i="3"/>
  <c r="P57" i="3"/>
  <c r="P58" i="3"/>
  <c r="O58" i="3"/>
  <c r="O51" i="3"/>
  <c r="O52" i="3"/>
  <c r="O53" i="3"/>
  <c r="O54" i="3"/>
  <c r="O55" i="3"/>
  <c r="O56" i="3"/>
  <c r="O57" i="3"/>
  <c r="O50" i="3"/>
  <c r="K7" i="4"/>
</calcChain>
</file>

<file path=xl/sharedStrings.xml><?xml version="1.0" encoding="utf-8"?>
<sst xmlns="http://schemas.openxmlformats.org/spreadsheetml/2006/main" count="784" uniqueCount="103">
  <si>
    <t>2016-17</t>
  </si>
  <si>
    <t>2017-18</t>
  </si>
  <si>
    <t>2018-19</t>
  </si>
  <si>
    <t>2019-20</t>
  </si>
  <si>
    <t>2020-21</t>
  </si>
  <si>
    <t>2021-22</t>
  </si>
  <si>
    <t>2022-23</t>
  </si>
  <si>
    <t>Arunachal Pradesh</t>
  </si>
  <si>
    <t>Assam</t>
  </si>
  <si>
    <t>Manipur</t>
  </si>
  <si>
    <t>Meghalaya</t>
  </si>
  <si>
    <t>Mizoram</t>
  </si>
  <si>
    <t>Nagaland</t>
  </si>
  <si>
    <t>Sikkim</t>
  </si>
  <si>
    <t>Tripura</t>
  </si>
  <si>
    <t>-</t>
  </si>
  <si>
    <t>All India</t>
  </si>
  <si>
    <t>States</t>
  </si>
  <si>
    <t>State-wise Estimates of Milk Production During 2016-17 to 2022-23</t>
  </si>
  <si>
    <t>(figures in ‘000 Tonnes)</t>
  </si>
  <si>
    <t>Source: Basic Animal Husbandry Statistics-2023</t>
  </si>
  <si>
    <t xml:space="preserve">State-wise Number of Animals In-Milk of Exotic/Crossbred Cows during 2016-17 to 2022-23 </t>
  </si>
  <si>
    <t xml:space="preserve"> (figures in ‘000 Nos.)</t>
  </si>
  <si>
    <t xml:space="preserve">State-wise Average Yield per In-Milk Animal of Exotic/Crossbred Cows During 2016-17 to 2022-23 </t>
  </si>
  <si>
    <t>(figures in kg/day/Animal)</t>
  </si>
  <si>
    <t xml:space="preserve">State-wise Estimates of Milk Production of Exotic/Crossbred Cows During 2016-17 to 2022-23 </t>
  </si>
  <si>
    <t xml:space="preserve">State-wise Number of Animals In-Milk of Non-Descript/Indigenous Cows During 2016-17 to 2022-23 </t>
  </si>
  <si>
    <t>(figures in ‘000 Nos.)</t>
  </si>
  <si>
    <t>State-wise Average Yield per In-Milk Animal of Non-Descript/Indigenous Cows During 2016-17 to 2022-23</t>
  </si>
  <si>
    <t>State-wise Estimates of Milk Production of Non-Descript/Indigenous Cows During 2016-17 to 2022-23</t>
  </si>
  <si>
    <t xml:space="preserve">State-wise Number of Animals in Milk of Buffaloes During 2016-17 to 2022-23 </t>
  </si>
  <si>
    <t xml:space="preserve">State-wise Average Yield per In-Milk Animal from Buffaloes During 2016-17 to 2022-23 </t>
  </si>
  <si>
    <t xml:space="preserve">State-wise Estimates of Milk Production from Buffaloes During 2016-17 to 2022-23 </t>
  </si>
  <si>
    <t xml:space="preserve">State-wise Number of Animals In- Milk of Goats During 2016-17 to 2022-23 </t>
  </si>
  <si>
    <t xml:space="preserve">State-wise Average Yield per In-Milk Animal of Goats During 2016-17 to 2022-23 </t>
  </si>
  <si>
    <t xml:space="preserve">State-wise Estimate of Milk Production of Goats During 2016-17 to 2022-23 </t>
  </si>
  <si>
    <t xml:space="preserve">State-wise Per Capita Availability of Milk during 2016-17 to 2022-23 </t>
  </si>
  <si>
    <t>(figures in gram/day)</t>
  </si>
  <si>
    <t xml:space="preserve">State-wise Estimates of Egg Production During 2016-17 to 2022-23 </t>
  </si>
  <si>
    <t>(figures in lakh Nos.)</t>
  </si>
  <si>
    <t xml:space="preserve">State-wise Per Capita Availability of Eggs During 2016-17 to 2022-23 </t>
  </si>
  <si>
    <t>(figures in Number/Annum)</t>
  </si>
  <si>
    <t xml:space="preserve">State-wise Estimates of Meat Production During 2016-17 to 2022-23 </t>
  </si>
  <si>
    <t>figures in ‘000 Tonnes)</t>
  </si>
  <si>
    <t xml:space="preserve">State-wise Per Capita Availability of Meat During 2016-17 to 2022-23 </t>
  </si>
  <si>
    <t>(figures in Kg/Annum)</t>
  </si>
  <si>
    <t xml:space="preserve">State-wise Estimates of Wool Production During 2016-17 to 2022-23 </t>
  </si>
  <si>
    <t xml:space="preserve">State-wise Estimated Number of Ram/Wether Shorn During 2016-17 to 2022-23 </t>
  </si>
  <si>
    <t>(figures in Lakh)</t>
  </si>
  <si>
    <t xml:space="preserve">State-wise Average Yield Per Season of Wool from Ram/Wether During 2016-17 to 2022-23 </t>
  </si>
  <si>
    <t>(figures in Kg.)</t>
  </si>
  <si>
    <t>(figures in ‘000 Kg.)</t>
  </si>
  <si>
    <t xml:space="preserve">State-wise Estimates of Wool Production from Ram/Wether During 2016-17 to 2022-23 </t>
  </si>
  <si>
    <t xml:space="preserve">State-wise Estimated Number of Ewes Shorn During 2016-17 to 2022-23 </t>
  </si>
  <si>
    <t xml:space="preserve">State-wise Average Yield Per Season of Wool from Ewes During 2016-17 to 2022-23 </t>
  </si>
  <si>
    <t xml:space="preserve">State-wise Estimates of Wool Production from Ewes During 2016-17 to 2022-23 </t>
  </si>
  <si>
    <t xml:space="preserve">State-wise Estimated Number of Lamb Shorn During 2016-17 to 2022-23 </t>
  </si>
  <si>
    <t xml:space="preserve">State-wise Average Yield Per Season of Wool from Lamb During 2016-17 to 2022-23 </t>
  </si>
  <si>
    <t xml:space="preserve">State-wise Estimates of Wool Production from Lamb During 2016-17 to 2022-23 </t>
  </si>
  <si>
    <t>Veterinary Dispensaries</t>
  </si>
  <si>
    <t>Veterinary Aid Centre (Stockmen Centers/ Mobile Dispensaries)</t>
  </si>
  <si>
    <t>Total</t>
  </si>
  <si>
    <t>Veterinary Hospitals/ Polyclinics</t>
  </si>
  <si>
    <t>Number of Veterinary Institutions (As on 31.03.2023)</t>
  </si>
  <si>
    <t>2015-16</t>
  </si>
  <si>
    <t>Arunachal Pradesh*</t>
  </si>
  <si>
    <t>Tripura*</t>
  </si>
  <si>
    <t>* previous year data used.</t>
  </si>
  <si>
    <t xml:space="preserve">No. of Artificial Inseminations Performed During 2015-16 to 2022-23 </t>
  </si>
  <si>
    <t>(in 000 Numbers)</t>
  </si>
  <si>
    <t xml:space="preserve">State-wise Estimates of Number of Animals Slaughtered for Meat Production during 2021-22 to 2022-23 </t>
  </si>
  <si>
    <t>Cattle 2021-22</t>
  </si>
  <si>
    <t>Cattle 2022-23</t>
  </si>
  <si>
    <t>Buffalo 2021-22</t>
  </si>
  <si>
    <t>Buffalo 2022-23</t>
  </si>
  <si>
    <t>Goat 2021-22</t>
  </si>
  <si>
    <t>Goat 2022-23</t>
  </si>
  <si>
    <t>Pig 2021-22</t>
  </si>
  <si>
    <t>Pig 2022-23</t>
  </si>
  <si>
    <t>Poultry 2021-22</t>
  </si>
  <si>
    <t>Poultry 2022-23</t>
  </si>
  <si>
    <t>Sheep 2021-22</t>
  </si>
  <si>
    <t>Sheep 2022-23</t>
  </si>
  <si>
    <t xml:space="preserve">State-wise Estimates of Meat Production during 2021-22 &amp; 2022-23 species-wise </t>
  </si>
  <si>
    <t>(figures in 000 Nos)</t>
  </si>
  <si>
    <t>Desi Fowls 2021-22</t>
  </si>
  <si>
    <t>Desi Fowls 2022-23</t>
  </si>
  <si>
    <t>Improved Fowls 2021-22</t>
  </si>
  <si>
    <t>Improved Fowls 2022-23</t>
  </si>
  <si>
    <t>Desi Ducks 2021-22</t>
  </si>
  <si>
    <t>Desi Ducks 2022-23</t>
  </si>
  <si>
    <t>Improved Ducks 2021-22</t>
  </si>
  <si>
    <t>Improved Ducks 2022-23</t>
  </si>
  <si>
    <t xml:space="preserve">State-wise Estimated Number of Layers from Backyard Poultry During 2021-22 &amp; 2022-23 </t>
  </si>
  <si>
    <t xml:space="preserve">State-wise Average Yield Per Year Per Layer of Egg from Backyard Poultry During 2021-22 &amp; 2022-23 </t>
  </si>
  <si>
    <t>(figures in Nos)</t>
  </si>
  <si>
    <t>“-” Data not reported by State</t>
  </si>
  <si>
    <t xml:space="preserve">State-wise Egg Production from Backyard Poultry During 2021-22 &amp; 2022-23 </t>
  </si>
  <si>
    <t>(figures in Lakh Nos)</t>
  </si>
  <si>
    <t xml:space="preserve">State-wise Estimated Number of Layers from Commercial Poultry Farms During 2021-22 &amp; 2022-23 </t>
  </si>
  <si>
    <t>(figures in ‘000 Nos)</t>
  </si>
  <si>
    <t xml:space="preserve">State-wise Average Yield Per Year Per Layer from Commercial Poultry Farms During 2021-22 &amp; 2022-23 </t>
  </si>
  <si>
    <t xml:space="preserve">State-wise Egg Production from Commercial Poultry Farms During 2021-22 &amp; 2022-23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</si>
</sst>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8.5"/>
      <color rgb="FF231F20"/>
      <name val="Trebuchet MS"/>
      <family val="2"/>
    </font>
    <font>
      <sz val="7.5"/>
      <color rgb="FF231F20"/>
      <name val="Gill Sans MT"/>
      <family val="2"/>
    </font>
    <font>
      <b/>
      <sz val="7.5"/>
      <color rgb="FF231F20"/>
      <name val="Trebuchet MS"/>
      <family val="2"/>
    </font>
    <font>
      <sz val="9"/>
      <color rgb="FF000000"/>
      <name val="Aptos Narrow"/>
      <family val="2"/>
      <scheme val="minor"/>
    </font>
    <font>
      <b/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10"/>
      <color theme="1"/>
      <name val="Aptos Narrow"/>
      <family val="2"/>
      <scheme val="minor"/>
    </font>
    <font>
      <i/>
      <sz val="10"/>
      <color rgb="FF231F20"/>
      <name val="Gill Sans MT"/>
      <family val="2"/>
    </font>
    <font>
      <b/>
      <sz val="8"/>
      <color rgb="FF231F20"/>
      <name val="Lucida Sans"/>
      <family val="2"/>
    </font>
    <font>
      <i/>
      <sz val="8.5"/>
      <color rgb="FF231F20"/>
      <name val="Lucida Sans"/>
      <family val="2"/>
    </font>
    <font>
      <b/>
      <i/>
      <sz val="8.5"/>
      <color rgb="FF231F20"/>
      <name val="Trebuchet MS"/>
      <family val="2"/>
    </font>
    <font>
      <i/>
      <sz val="9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rgb="FF231F20"/>
      <name val="Trebuchet MS"/>
      <family val="2"/>
    </font>
    <font>
      <b/>
      <sz val="8.5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9FD9EC"/>
        <bgColor indexed="64"/>
      </patternFill>
    </fill>
    <fill>
      <patternFill patternType="solid">
        <fgColor rgb="FFE2F3F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60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4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1" fillId="0" borderId="0" xfId="0" applyFont="1"/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3" fillId="3" borderId="1" xfId="0" applyFont="1" applyFill="1" applyBorder="1" applyAlignment="1">
      <alignment horizontal="right" vertical="center" wrapText="1" indent="2"/>
    </xf>
    <xf numFmtId="0" fontId="3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 indent="2"/>
    </xf>
    <xf numFmtId="0" fontId="3" fillId="3" borderId="5" xfId="0" applyFont="1" applyFill="1" applyBorder="1" applyAlignment="1">
      <alignment horizontal="right" vertical="center" wrapText="1" indent="2"/>
    </xf>
    <xf numFmtId="0" fontId="3" fillId="3" borderId="1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 indent="1"/>
    </xf>
    <xf numFmtId="0" fontId="3" fillId="3" borderId="5" xfId="0" applyFont="1" applyFill="1" applyBorder="1" applyAlignment="1">
      <alignment horizontal="right" vertical="center" wrapText="1" indent="1"/>
    </xf>
    <xf numFmtId="0" fontId="4" fillId="3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 indent="1"/>
    </xf>
    <xf numFmtId="0" fontId="4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 indent="2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left" vertical="center" wrapText="1" indent="2"/>
    </xf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right"/>
    </xf>
    <xf numFmtId="0" fontId="7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2" fillId="0" borderId="2" xfId="0" applyFont="1" applyBorder="1" applyAlignment="1">
      <alignment horizontal="right"/>
    </xf>
    <xf numFmtId="0" fontId="8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12" fillId="0" borderId="2" xfId="0" applyFont="1" applyBorder="1" applyAlignment="1">
      <alignment horizontal="right" vertical="center"/>
    </xf>
    <xf numFmtId="0" fontId="13" fillId="0" borderId="3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left"/>
    </xf>
    <xf numFmtId="164" fontId="0" fillId="0" borderId="0" xfId="1" applyNumberFormat="1" applyFont="1"/>
    <xf numFmtId="10" fontId="0" fillId="0" borderId="0" xfId="1" applyNumberFormat="1" applyFont="1"/>
    <xf numFmtId="0" fontId="15" fillId="0" borderId="0" xfId="0" applyFont="1" applyAlignment="1">
      <alignment horizontal="center"/>
    </xf>
    <xf numFmtId="0" fontId="16" fillId="2" borderId="5" xfId="0" applyFont="1" applyFill="1" applyBorder="1" applyAlignment="1">
      <alignment horizontal="center" vertical="center" wrapText="1"/>
    </xf>
    <xf numFmtId="164" fontId="1" fillId="0" borderId="0" xfId="1" applyNumberFormat="1" applyFont="1"/>
    <xf numFmtId="10" fontId="1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0ECB7-1D5E-4970-967D-D3D530F3E97F}">
  <dimension ref="B2:M209"/>
  <sheetViews>
    <sheetView workbookViewId="0">
      <selection activeCell="K5" sqref="K5"/>
    </sheetView>
  </sheetViews>
  <sheetFormatPr defaultColWidth="8.7109375" defaultRowHeight="12.95" customHeight="1" x14ac:dyDescent="0.25"/>
  <cols>
    <col min="1" max="1" width="3.7109375" style="10" customWidth="1"/>
    <col min="2" max="2" width="16.85546875" style="10" customWidth="1"/>
    <col min="3" max="3" width="8.7109375" style="10"/>
    <col min="4" max="4" width="9.28515625" style="10" bestFit="1" customWidth="1"/>
    <col min="5" max="16384" width="8.7109375" style="10"/>
  </cols>
  <sheetData>
    <row r="2" spans="2:13" ht="12.95" customHeight="1" x14ac:dyDescent="0.25">
      <c r="B2" s="39" t="s">
        <v>18</v>
      </c>
      <c r="C2" s="39"/>
      <c r="D2" s="39"/>
      <c r="E2" s="39"/>
      <c r="F2" s="39"/>
      <c r="G2" s="39"/>
      <c r="H2" s="39"/>
      <c r="I2" s="39"/>
    </row>
    <row r="3" spans="2:13" ht="12.95" customHeight="1" x14ac:dyDescent="0.25">
      <c r="B3" s="40" t="s">
        <v>19</v>
      </c>
      <c r="C3" s="40"/>
      <c r="D3" s="40"/>
      <c r="E3" s="40"/>
      <c r="F3" s="40"/>
      <c r="G3" s="40"/>
      <c r="H3" s="40"/>
      <c r="I3" s="40"/>
    </row>
    <row r="4" spans="2:13" ht="12.95" customHeight="1" x14ac:dyDescent="0.25">
      <c r="B4" s="2" t="s">
        <v>17</v>
      </c>
      <c r="C4" s="3" t="s">
        <v>0</v>
      </c>
      <c r="D4" s="3" t="s">
        <v>1</v>
      </c>
      <c r="E4" s="4" t="s">
        <v>2</v>
      </c>
      <c r="F4" s="4" t="s">
        <v>3</v>
      </c>
      <c r="G4" s="4" t="s">
        <v>4</v>
      </c>
      <c r="H4" s="3" t="s">
        <v>5</v>
      </c>
      <c r="I4" s="4" t="s">
        <v>6</v>
      </c>
    </row>
    <row r="5" spans="2:13" ht="15" x14ac:dyDescent="0.25">
      <c r="B5" s="7" t="s">
        <v>7</v>
      </c>
      <c r="C5" s="8">
        <v>52.53</v>
      </c>
      <c r="D5" s="8">
        <v>54.02</v>
      </c>
      <c r="E5" s="8">
        <v>55.1</v>
      </c>
      <c r="F5" s="8">
        <v>60.63</v>
      </c>
      <c r="G5" s="8">
        <v>43.89</v>
      </c>
      <c r="H5" s="8">
        <v>46.01</v>
      </c>
      <c r="I5" s="8">
        <v>45.54</v>
      </c>
      <c r="K5" s="59">
        <f>I5/$I$13</f>
        <v>1.9750449556922475E-4</v>
      </c>
      <c r="M5" s="58">
        <f>I5/M12</f>
        <v>2.8320191040023882E-2</v>
      </c>
    </row>
    <row r="6" spans="2:13" ht="12.95" customHeight="1" x14ac:dyDescent="0.25">
      <c r="B6" s="5" t="s">
        <v>8</v>
      </c>
      <c r="C6" s="6">
        <v>861.27</v>
      </c>
      <c r="D6" s="6">
        <v>871.89</v>
      </c>
      <c r="E6" s="6">
        <v>882.27</v>
      </c>
      <c r="F6" s="6">
        <v>919.94</v>
      </c>
      <c r="G6" s="6">
        <v>954.07</v>
      </c>
      <c r="H6" s="6">
        <v>982.02</v>
      </c>
      <c r="I6" s="6">
        <v>1006.42</v>
      </c>
      <c r="K6" s="59">
        <f t="shared" ref="K6:K12" si="0">I6/$I$13</f>
        <v>4.3647886348436356E-3</v>
      </c>
    </row>
    <row r="7" spans="2:13" ht="12.95" customHeight="1" x14ac:dyDescent="0.25">
      <c r="B7" s="7" t="s">
        <v>9</v>
      </c>
      <c r="C7" s="8">
        <v>78.819999999999993</v>
      </c>
      <c r="D7" s="8">
        <v>81.66</v>
      </c>
      <c r="E7" s="8">
        <v>85.75</v>
      </c>
      <c r="F7" s="8">
        <v>89.65</v>
      </c>
      <c r="G7" s="8">
        <v>71.05</v>
      </c>
      <c r="H7" s="8">
        <v>75.55</v>
      </c>
      <c r="I7" s="8">
        <v>71.87</v>
      </c>
      <c r="K7" s="59">
        <f t="shared" si="0"/>
        <v>3.1169626913834391E-4</v>
      </c>
    </row>
    <row r="8" spans="2:13" ht="12.95" customHeight="1" x14ac:dyDescent="0.25">
      <c r="B8" s="5" t="s">
        <v>10</v>
      </c>
      <c r="C8" s="6">
        <v>83.96</v>
      </c>
      <c r="D8" s="6">
        <v>85.03</v>
      </c>
      <c r="E8" s="6">
        <v>86.61</v>
      </c>
      <c r="F8" s="6">
        <v>87.6</v>
      </c>
      <c r="G8" s="6">
        <v>89.14</v>
      </c>
      <c r="H8" s="6">
        <v>90.23</v>
      </c>
      <c r="I8" s="6">
        <v>93.51</v>
      </c>
      <c r="K8" s="59">
        <f t="shared" si="0"/>
        <v>4.0554776857000893E-4</v>
      </c>
    </row>
    <row r="9" spans="2:13" ht="12.95" customHeight="1" x14ac:dyDescent="0.25">
      <c r="B9" s="7" t="s">
        <v>11</v>
      </c>
      <c r="C9" s="8">
        <v>24.16</v>
      </c>
      <c r="D9" s="8">
        <v>25.02</v>
      </c>
      <c r="E9" s="8">
        <v>25.75</v>
      </c>
      <c r="F9" s="8">
        <v>23.53</v>
      </c>
      <c r="G9" s="8">
        <v>25.38</v>
      </c>
      <c r="H9" s="8">
        <v>24.59</v>
      </c>
      <c r="I9" s="8">
        <v>24.48</v>
      </c>
      <c r="K9" s="59">
        <f t="shared" si="0"/>
        <v>1.0616842449570975E-4</v>
      </c>
    </row>
    <row r="10" spans="2:13" ht="12.95" customHeight="1" x14ac:dyDescent="0.25">
      <c r="B10" s="5" t="s">
        <v>12</v>
      </c>
      <c r="C10" s="6">
        <v>79.37</v>
      </c>
      <c r="D10" s="6">
        <v>74.09</v>
      </c>
      <c r="E10" s="6">
        <v>72.569999999999993</v>
      </c>
      <c r="F10" s="6">
        <v>61.64</v>
      </c>
      <c r="G10" s="6">
        <v>55.93</v>
      </c>
      <c r="H10" s="6">
        <v>61.07</v>
      </c>
      <c r="I10" s="6">
        <v>49.57</v>
      </c>
      <c r="K10" s="59">
        <f t="shared" si="0"/>
        <v>2.1498238571292206E-4</v>
      </c>
    </row>
    <row r="11" spans="2:13" ht="12.95" customHeight="1" x14ac:dyDescent="0.25">
      <c r="B11" s="5" t="s">
        <v>13</v>
      </c>
      <c r="C11" s="6">
        <v>54.35</v>
      </c>
      <c r="D11" s="6">
        <v>58.67</v>
      </c>
      <c r="E11" s="6">
        <v>60.85</v>
      </c>
      <c r="F11" s="6">
        <v>83.94</v>
      </c>
      <c r="G11" s="6">
        <v>73.849999999999994</v>
      </c>
      <c r="H11" s="6">
        <v>86.52</v>
      </c>
      <c r="I11" s="6">
        <v>86.53</v>
      </c>
      <c r="K11" s="59">
        <f t="shared" si="0"/>
        <v>3.7527588936330734E-4</v>
      </c>
    </row>
    <row r="12" spans="2:13" ht="12.95" customHeight="1" x14ac:dyDescent="0.25">
      <c r="B12" s="7" t="s">
        <v>14</v>
      </c>
      <c r="C12" s="8">
        <v>159.59</v>
      </c>
      <c r="D12" s="8">
        <v>174.26</v>
      </c>
      <c r="E12" s="8">
        <v>185.27</v>
      </c>
      <c r="F12" s="8">
        <v>198.6</v>
      </c>
      <c r="G12" s="8">
        <v>206.17</v>
      </c>
      <c r="H12" s="8">
        <v>216.96</v>
      </c>
      <c r="I12" s="8">
        <v>230.12</v>
      </c>
      <c r="K12" s="59">
        <f t="shared" si="0"/>
        <v>9.9801788582323239E-4</v>
      </c>
      <c r="M12" s="10">
        <f>SUM(I5:I12)</f>
        <v>1608.04</v>
      </c>
    </row>
    <row r="13" spans="2:13" ht="12.95" customHeight="1" x14ac:dyDescent="0.25">
      <c r="B13" s="11" t="s">
        <v>16</v>
      </c>
      <c r="C13" s="9">
        <v>165404.38</v>
      </c>
      <c r="D13" s="9">
        <v>176347.35</v>
      </c>
      <c r="E13" s="9">
        <v>187749.46</v>
      </c>
      <c r="F13" s="9">
        <v>198439.67</v>
      </c>
      <c r="G13" s="9">
        <v>209959.88</v>
      </c>
      <c r="H13" s="9">
        <v>222068.56</v>
      </c>
      <c r="I13" s="9">
        <v>230577.03</v>
      </c>
    </row>
    <row r="14" spans="2:13" ht="12.95" customHeight="1" x14ac:dyDescent="0.25">
      <c r="B14" s="41" t="s">
        <v>20</v>
      </c>
      <c r="C14" s="41"/>
      <c r="D14" s="41"/>
      <c r="E14" s="41"/>
      <c r="F14" s="41"/>
      <c r="G14" s="41"/>
      <c r="H14" s="41"/>
      <c r="I14" s="41"/>
    </row>
    <row r="15" spans="2:13" ht="12.95" customHeight="1" x14ac:dyDescent="0.25">
      <c r="B15" s="12"/>
      <c r="C15" s="12"/>
      <c r="D15" s="12"/>
      <c r="E15" s="12"/>
      <c r="F15" s="12"/>
      <c r="G15" s="12"/>
      <c r="H15" s="12"/>
      <c r="I15" s="12"/>
    </row>
    <row r="16" spans="2:13" ht="12.95" customHeight="1" x14ac:dyDescent="0.25">
      <c r="B16" s="12"/>
      <c r="C16" s="12"/>
      <c r="D16" s="12"/>
      <c r="E16" s="12"/>
      <c r="F16" s="12"/>
      <c r="G16" s="12"/>
      <c r="H16" s="12"/>
      <c r="I16" s="12"/>
    </row>
    <row r="17" spans="2:9" ht="12.95" customHeight="1" x14ac:dyDescent="0.25">
      <c r="B17" s="39" t="s">
        <v>21</v>
      </c>
      <c r="C17" s="39"/>
      <c r="D17" s="39"/>
      <c r="E17" s="39"/>
      <c r="F17" s="39"/>
      <c r="G17" s="39"/>
      <c r="H17" s="39"/>
      <c r="I17" s="39"/>
    </row>
    <row r="18" spans="2:9" ht="12.95" customHeight="1" x14ac:dyDescent="0.25">
      <c r="B18" s="40" t="s">
        <v>22</v>
      </c>
      <c r="C18" s="40"/>
      <c r="D18" s="40"/>
      <c r="E18" s="40"/>
      <c r="F18" s="40"/>
      <c r="G18" s="40"/>
      <c r="H18" s="40"/>
      <c r="I18" s="40"/>
    </row>
    <row r="19" spans="2:9" ht="12.95" customHeight="1" x14ac:dyDescent="0.25">
      <c r="B19" s="2" t="s">
        <v>17</v>
      </c>
      <c r="C19" s="3" t="s">
        <v>0</v>
      </c>
      <c r="D19" s="3" t="s">
        <v>1</v>
      </c>
      <c r="E19" s="4" t="s">
        <v>2</v>
      </c>
      <c r="F19" s="4" t="s">
        <v>3</v>
      </c>
      <c r="G19" s="4" t="s">
        <v>4</v>
      </c>
      <c r="H19" s="3" t="s">
        <v>5</v>
      </c>
      <c r="I19" s="4" t="s">
        <v>6</v>
      </c>
    </row>
    <row r="20" spans="2:9" ht="15" x14ac:dyDescent="0.25">
      <c r="B20" s="7" t="s">
        <v>7</v>
      </c>
      <c r="C20" s="8">
        <v>7.57</v>
      </c>
      <c r="D20" s="8">
        <v>6.45</v>
      </c>
      <c r="E20" s="8">
        <v>6.92</v>
      </c>
      <c r="F20" s="8">
        <v>6.72</v>
      </c>
      <c r="G20" s="8">
        <v>3.73</v>
      </c>
      <c r="H20" s="8">
        <v>3.35</v>
      </c>
      <c r="I20" s="8">
        <v>2.64</v>
      </c>
    </row>
    <row r="21" spans="2:9" ht="12.95" customHeight="1" x14ac:dyDescent="0.25">
      <c r="B21" s="5" t="s">
        <v>8</v>
      </c>
      <c r="C21" s="6">
        <v>154.88</v>
      </c>
      <c r="D21" s="6">
        <v>167.73</v>
      </c>
      <c r="E21" s="6">
        <v>171.52</v>
      </c>
      <c r="F21" s="6">
        <v>175.21</v>
      </c>
      <c r="G21" s="6">
        <v>180.39</v>
      </c>
      <c r="H21" s="6">
        <v>186.78</v>
      </c>
      <c r="I21" s="6">
        <v>191.75</v>
      </c>
    </row>
    <row r="22" spans="2:9" ht="12.95" customHeight="1" x14ac:dyDescent="0.25">
      <c r="B22" s="7" t="s">
        <v>9</v>
      </c>
      <c r="C22" s="8">
        <v>15.74</v>
      </c>
      <c r="D22" s="8">
        <v>15.3</v>
      </c>
      <c r="E22" s="8">
        <v>14.54</v>
      </c>
      <c r="F22" s="8">
        <v>15.69</v>
      </c>
      <c r="G22" s="8">
        <v>9.6</v>
      </c>
      <c r="H22" s="8">
        <v>10.85</v>
      </c>
      <c r="I22" s="8">
        <v>10.51</v>
      </c>
    </row>
    <row r="23" spans="2:9" ht="12.95" customHeight="1" x14ac:dyDescent="0.25">
      <c r="B23" s="5" t="s">
        <v>10</v>
      </c>
      <c r="C23" s="6">
        <v>14.95</v>
      </c>
      <c r="D23" s="6">
        <v>15.15</v>
      </c>
      <c r="E23" s="6">
        <v>15.41</v>
      </c>
      <c r="F23" s="6">
        <v>15.52</v>
      </c>
      <c r="G23" s="6">
        <v>16.03</v>
      </c>
      <c r="H23" s="6">
        <v>16.21</v>
      </c>
      <c r="I23" s="6">
        <v>16.95</v>
      </c>
    </row>
    <row r="24" spans="2:9" ht="12.95" customHeight="1" x14ac:dyDescent="0.25">
      <c r="B24" s="7" t="s">
        <v>11</v>
      </c>
      <c r="C24" s="8">
        <v>8.1</v>
      </c>
      <c r="D24" s="8">
        <v>8.15</v>
      </c>
      <c r="E24" s="8">
        <v>8.59</v>
      </c>
      <c r="F24" s="8">
        <v>8.4</v>
      </c>
      <c r="G24" s="8">
        <v>8.1199999999999992</v>
      </c>
      <c r="H24" s="8">
        <v>7.92</v>
      </c>
      <c r="I24" s="8">
        <v>7.8</v>
      </c>
    </row>
    <row r="25" spans="2:9" ht="12.95" customHeight="1" x14ac:dyDescent="0.25">
      <c r="B25" s="5" t="s">
        <v>12</v>
      </c>
      <c r="C25" s="6">
        <v>30.26</v>
      </c>
      <c r="D25" s="6">
        <v>28.9</v>
      </c>
      <c r="E25" s="6">
        <v>27.91</v>
      </c>
      <c r="F25" s="6">
        <v>23.94</v>
      </c>
      <c r="G25" s="6">
        <v>21.3</v>
      </c>
      <c r="H25" s="6">
        <v>22.54</v>
      </c>
      <c r="I25" s="6">
        <v>16.25</v>
      </c>
    </row>
    <row r="26" spans="2:9" ht="12.95" customHeight="1" x14ac:dyDescent="0.25">
      <c r="B26" s="5" t="s">
        <v>13</v>
      </c>
      <c r="C26" s="6">
        <v>29.48</v>
      </c>
      <c r="D26" s="6">
        <v>31.34</v>
      </c>
      <c r="E26" s="6">
        <v>32.21</v>
      </c>
      <c r="F26" s="6">
        <v>44.7</v>
      </c>
      <c r="G26" s="6">
        <v>37.78</v>
      </c>
      <c r="H26" s="6">
        <v>41.77</v>
      </c>
      <c r="I26" s="6">
        <v>43.2</v>
      </c>
    </row>
    <row r="27" spans="2:9" ht="12.95" customHeight="1" x14ac:dyDescent="0.25">
      <c r="B27" s="7" t="s">
        <v>14</v>
      </c>
      <c r="C27" s="8">
        <v>30.36</v>
      </c>
      <c r="D27" s="8">
        <v>31.34</v>
      </c>
      <c r="E27" s="8">
        <v>32.11</v>
      </c>
      <c r="F27" s="8">
        <v>33.97</v>
      </c>
      <c r="G27" s="8">
        <v>38.1</v>
      </c>
      <c r="H27" s="8">
        <v>37.700000000000003</v>
      </c>
      <c r="I27" s="8">
        <v>40.619999999999997</v>
      </c>
    </row>
    <row r="28" spans="2:9" ht="12.95" customHeight="1" x14ac:dyDescent="0.25">
      <c r="B28" s="11" t="s">
        <v>16</v>
      </c>
      <c r="C28" s="9">
        <v>15962.74</v>
      </c>
      <c r="D28" s="9">
        <v>16761.759999999998</v>
      </c>
      <c r="E28" s="9">
        <v>17675.04</v>
      </c>
      <c r="F28" s="9">
        <v>19003.150000000001</v>
      </c>
      <c r="G28" s="9">
        <v>21634.41</v>
      </c>
      <c r="H28" s="9">
        <v>22642.17</v>
      </c>
      <c r="I28" s="9">
        <v>23407.599999999999</v>
      </c>
    </row>
    <row r="29" spans="2:9" ht="12.95" customHeight="1" x14ac:dyDescent="0.25">
      <c r="B29" s="41" t="s">
        <v>20</v>
      </c>
      <c r="C29" s="41"/>
      <c r="D29" s="41"/>
      <c r="E29" s="41"/>
      <c r="F29" s="41"/>
      <c r="G29" s="41"/>
      <c r="H29" s="41"/>
      <c r="I29" s="41"/>
    </row>
    <row r="32" spans="2:9" ht="12.95" customHeight="1" x14ac:dyDescent="0.25">
      <c r="B32" s="39" t="s">
        <v>23</v>
      </c>
      <c r="C32" s="39"/>
      <c r="D32" s="39"/>
      <c r="E32" s="39"/>
      <c r="F32" s="39"/>
      <c r="G32" s="39"/>
      <c r="H32" s="39"/>
      <c r="I32" s="39"/>
    </row>
    <row r="33" spans="2:9" ht="12.95" customHeight="1" x14ac:dyDescent="0.25">
      <c r="B33" s="40" t="s">
        <v>24</v>
      </c>
      <c r="C33" s="40"/>
      <c r="D33" s="40"/>
      <c r="E33" s="40"/>
      <c r="F33" s="40"/>
      <c r="G33" s="40"/>
      <c r="H33" s="40"/>
      <c r="I33" s="40"/>
    </row>
    <row r="34" spans="2:9" ht="12.95" customHeight="1" x14ac:dyDescent="0.25">
      <c r="B34" s="2" t="s">
        <v>17</v>
      </c>
      <c r="C34" s="16" t="s">
        <v>0</v>
      </c>
      <c r="D34" s="16" t="s">
        <v>1</v>
      </c>
      <c r="E34" s="17" t="s">
        <v>2</v>
      </c>
      <c r="F34" s="17" t="s">
        <v>3</v>
      </c>
      <c r="G34" s="17" t="s">
        <v>4</v>
      </c>
      <c r="H34" s="16" t="s">
        <v>5</v>
      </c>
      <c r="I34" s="17" t="s">
        <v>6</v>
      </c>
    </row>
    <row r="35" spans="2:9" ht="12.95" customHeight="1" x14ac:dyDescent="0.25">
      <c r="B35" s="14" t="s">
        <v>7</v>
      </c>
      <c r="C35" s="8">
        <v>6.27</v>
      </c>
      <c r="D35" s="8">
        <v>6.52</v>
      </c>
      <c r="E35" s="8">
        <v>6.53</v>
      </c>
      <c r="F35" s="8">
        <v>6.53</v>
      </c>
      <c r="G35" s="8">
        <v>6.49</v>
      </c>
      <c r="H35" s="8">
        <v>6.8</v>
      </c>
      <c r="I35" s="8">
        <v>6.57</v>
      </c>
    </row>
    <row r="36" spans="2:9" ht="12.95" customHeight="1" x14ac:dyDescent="0.25">
      <c r="B36" s="15" t="s">
        <v>8</v>
      </c>
      <c r="C36" s="20">
        <v>4.66</v>
      </c>
      <c r="D36" s="20">
        <v>4.49</v>
      </c>
      <c r="E36" s="20">
        <v>4.5</v>
      </c>
      <c r="F36" s="20">
        <v>4.5599999999999996</v>
      </c>
      <c r="G36" s="20">
        <v>4.57</v>
      </c>
      <c r="H36" s="20">
        <v>4.54</v>
      </c>
      <c r="I36" s="20">
        <v>4.5599999999999996</v>
      </c>
    </row>
    <row r="37" spans="2:9" ht="12.95" customHeight="1" x14ac:dyDescent="0.25">
      <c r="B37" s="14" t="s">
        <v>9</v>
      </c>
      <c r="C37" s="8">
        <v>7.03</v>
      </c>
      <c r="D37" s="8">
        <v>7.32</v>
      </c>
      <c r="E37" s="8">
        <v>8.3800000000000008</v>
      </c>
      <c r="F37" s="8">
        <v>7.88</v>
      </c>
      <c r="G37" s="8">
        <v>8.4</v>
      </c>
      <c r="H37" s="8">
        <v>8.3699999999999992</v>
      </c>
      <c r="I37" s="8">
        <v>8.3800000000000008</v>
      </c>
    </row>
    <row r="38" spans="2:9" ht="12.95" customHeight="1" x14ac:dyDescent="0.25">
      <c r="B38" s="15" t="s">
        <v>10</v>
      </c>
      <c r="C38" s="6">
        <v>8.91</v>
      </c>
      <c r="D38" s="6">
        <v>8.9499999999999993</v>
      </c>
      <c r="E38" s="6">
        <v>8.99</v>
      </c>
      <c r="F38" s="6">
        <v>9.01</v>
      </c>
      <c r="G38" s="6">
        <v>9.01</v>
      </c>
      <c r="H38" s="6">
        <v>9.02</v>
      </c>
      <c r="I38" s="6">
        <v>9.0399999999999991</v>
      </c>
    </row>
    <row r="39" spans="2:9" ht="12.95" customHeight="1" x14ac:dyDescent="0.25">
      <c r="B39" s="14" t="s">
        <v>11</v>
      </c>
      <c r="C39" s="8">
        <v>7.4</v>
      </c>
      <c r="D39" s="8">
        <v>7.67</v>
      </c>
      <c r="E39" s="8">
        <v>7.53</v>
      </c>
      <c r="F39" s="8">
        <v>7.07</v>
      </c>
      <c r="G39" s="8">
        <v>7.83</v>
      </c>
      <c r="H39" s="8">
        <v>7.8</v>
      </c>
      <c r="I39" s="8">
        <v>7.87</v>
      </c>
    </row>
    <row r="40" spans="2:9" ht="12.95" customHeight="1" x14ac:dyDescent="0.25">
      <c r="B40" s="15" t="s">
        <v>12</v>
      </c>
      <c r="C40" s="20">
        <v>5.45</v>
      </c>
      <c r="D40" s="20">
        <v>5.34</v>
      </c>
      <c r="E40" s="20">
        <v>5.48</v>
      </c>
      <c r="F40" s="20">
        <v>5.5</v>
      </c>
      <c r="G40" s="20">
        <v>5.61</v>
      </c>
      <c r="H40" s="20">
        <v>5.76</v>
      </c>
      <c r="I40" s="20">
        <v>6.39</v>
      </c>
    </row>
    <row r="41" spans="2:9" ht="12.95" customHeight="1" x14ac:dyDescent="0.25">
      <c r="B41" s="15" t="s">
        <v>13</v>
      </c>
      <c r="C41" s="20">
        <v>5.05</v>
      </c>
      <c r="D41" s="20">
        <v>5.03</v>
      </c>
      <c r="E41" s="20">
        <v>5.18</v>
      </c>
      <c r="F41" s="20">
        <v>5.14</v>
      </c>
      <c r="G41" s="20">
        <v>5.36</v>
      </c>
      <c r="H41" s="20">
        <v>5.67</v>
      </c>
      <c r="I41" s="20">
        <v>5.26</v>
      </c>
    </row>
    <row r="42" spans="2:9" ht="12.95" customHeight="1" x14ac:dyDescent="0.25">
      <c r="B42" s="14" t="s">
        <v>14</v>
      </c>
      <c r="C42" s="21">
        <v>5.69</v>
      </c>
      <c r="D42" s="21">
        <v>5.71</v>
      </c>
      <c r="E42" s="21">
        <v>5.86</v>
      </c>
      <c r="F42" s="21">
        <v>6.03</v>
      </c>
      <c r="G42" s="21">
        <v>5.86</v>
      </c>
      <c r="H42" s="21">
        <v>6.28</v>
      </c>
      <c r="I42" s="21">
        <v>6.08</v>
      </c>
    </row>
    <row r="43" spans="2:9" ht="12.95" customHeight="1" x14ac:dyDescent="0.25">
      <c r="B43" s="19" t="s">
        <v>16</v>
      </c>
      <c r="C43" s="9">
        <v>7.51</v>
      </c>
      <c r="D43" s="9">
        <v>7.71</v>
      </c>
      <c r="E43" s="9">
        <v>7.95</v>
      </c>
      <c r="F43" s="9">
        <v>8.18</v>
      </c>
      <c r="G43" s="9">
        <v>8.39</v>
      </c>
      <c r="H43" s="9">
        <v>8.52</v>
      </c>
      <c r="I43" s="9">
        <v>8.5500000000000007</v>
      </c>
    </row>
    <row r="44" spans="2:9" ht="12.95" customHeight="1" x14ac:dyDescent="0.25">
      <c r="B44" s="41" t="s">
        <v>20</v>
      </c>
      <c r="C44" s="42"/>
      <c r="D44" s="42"/>
      <c r="E44" s="42"/>
      <c r="F44" s="42"/>
      <c r="G44" s="42"/>
      <c r="H44" s="42"/>
      <c r="I44" s="42"/>
    </row>
    <row r="47" spans="2:9" ht="12.95" customHeight="1" x14ac:dyDescent="0.25">
      <c r="B47" s="39" t="s">
        <v>25</v>
      </c>
      <c r="C47" s="39"/>
      <c r="D47" s="39"/>
      <c r="E47" s="39"/>
      <c r="F47" s="39"/>
      <c r="G47" s="39"/>
      <c r="H47" s="39"/>
      <c r="I47" s="39"/>
    </row>
    <row r="48" spans="2:9" ht="12.95" customHeight="1" x14ac:dyDescent="0.25">
      <c r="B48" s="40" t="s">
        <v>19</v>
      </c>
      <c r="C48" s="40"/>
      <c r="D48" s="40"/>
      <c r="E48" s="40"/>
      <c r="F48" s="40"/>
      <c r="G48" s="40"/>
      <c r="H48" s="40"/>
      <c r="I48" s="40"/>
    </row>
    <row r="49" spans="2:9" ht="12.95" customHeight="1" x14ac:dyDescent="0.25">
      <c r="B49" s="2" t="s">
        <v>17</v>
      </c>
      <c r="C49" s="16" t="s">
        <v>0</v>
      </c>
      <c r="D49" s="16" t="s">
        <v>1</v>
      </c>
      <c r="E49" s="17" t="s">
        <v>2</v>
      </c>
      <c r="F49" s="17" t="s">
        <v>3</v>
      </c>
      <c r="G49" s="17" t="s">
        <v>4</v>
      </c>
      <c r="H49" s="16" t="s">
        <v>5</v>
      </c>
      <c r="I49" s="17" t="s">
        <v>6</v>
      </c>
    </row>
    <row r="50" spans="2:9" ht="12.95" customHeight="1" x14ac:dyDescent="0.25">
      <c r="B50" s="14" t="s">
        <v>7</v>
      </c>
      <c r="C50" s="24">
        <v>17.34</v>
      </c>
      <c r="D50" s="24">
        <v>15.35</v>
      </c>
      <c r="E50" s="24">
        <v>16.48</v>
      </c>
      <c r="F50" s="24">
        <v>16.03</v>
      </c>
      <c r="G50" s="24">
        <v>8.84</v>
      </c>
      <c r="H50" s="24">
        <v>8.31</v>
      </c>
      <c r="I50" s="24">
        <v>6.32</v>
      </c>
    </row>
    <row r="51" spans="2:9" ht="12.95" customHeight="1" x14ac:dyDescent="0.25">
      <c r="B51" s="15" t="s">
        <v>8</v>
      </c>
      <c r="C51" s="25">
        <v>263.64999999999998</v>
      </c>
      <c r="D51" s="25">
        <v>275.02999999999997</v>
      </c>
      <c r="E51" s="25">
        <v>281.63</v>
      </c>
      <c r="F51" s="25">
        <v>291.61</v>
      </c>
      <c r="G51" s="25">
        <v>300.87</v>
      </c>
      <c r="H51" s="25">
        <v>309.74</v>
      </c>
      <c r="I51" s="25">
        <v>319.36</v>
      </c>
    </row>
    <row r="52" spans="2:9" ht="12.95" customHeight="1" x14ac:dyDescent="0.25">
      <c r="B52" s="14" t="s">
        <v>9</v>
      </c>
      <c r="C52" s="24">
        <v>40.380000000000003</v>
      </c>
      <c r="D52" s="24">
        <v>40.89</v>
      </c>
      <c r="E52" s="24">
        <v>44.47</v>
      </c>
      <c r="F52" s="24">
        <v>45.12</v>
      </c>
      <c r="G52" s="24">
        <v>29.44</v>
      </c>
      <c r="H52" s="24">
        <v>33.130000000000003</v>
      </c>
      <c r="I52" s="24">
        <v>32.119999999999997</v>
      </c>
    </row>
    <row r="53" spans="2:9" ht="12.95" customHeight="1" x14ac:dyDescent="0.25">
      <c r="B53" s="15" t="s">
        <v>10</v>
      </c>
      <c r="C53" s="26">
        <v>48.64</v>
      </c>
      <c r="D53" s="26">
        <v>49.52</v>
      </c>
      <c r="E53" s="26">
        <v>50.56</v>
      </c>
      <c r="F53" s="26">
        <v>51.06</v>
      </c>
      <c r="G53" s="26">
        <v>52.71</v>
      </c>
      <c r="H53" s="26">
        <v>53.37</v>
      </c>
      <c r="I53" s="26">
        <v>55.91</v>
      </c>
    </row>
    <row r="54" spans="2:9" ht="12.95" customHeight="1" x14ac:dyDescent="0.25">
      <c r="B54" s="14" t="s">
        <v>11</v>
      </c>
      <c r="C54" s="24">
        <v>21.89</v>
      </c>
      <c r="D54" s="24">
        <v>22.81</v>
      </c>
      <c r="E54" s="24">
        <v>23.61</v>
      </c>
      <c r="F54" s="24">
        <v>21.66</v>
      </c>
      <c r="G54" s="24">
        <v>23.19</v>
      </c>
      <c r="H54" s="24">
        <v>22.55</v>
      </c>
      <c r="I54" s="24">
        <v>22.39</v>
      </c>
    </row>
    <row r="55" spans="2:9" ht="12.95" customHeight="1" x14ac:dyDescent="0.25">
      <c r="B55" s="15" t="s">
        <v>12</v>
      </c>
      <c r="C55" s="25">
        <v>60.2</v>
      </c>
      <c r="D55" s="25">
        <v>56.34</v>
      </c>
      <c r="E55" s="25">
        <v>55.85</v>
      </c>
      <c r="F55" s="25">
        <v>48.04</v>
      </c>
      <c r="G55" s="25">
        <v>43.65</v>
      </c>
      <c r="H55" s="25">
        <v>47.39</v>
      </c>
      <c r="I55" s="25">
        <v>37.909999999999997</v>
      </c>
    </row>
    <row r="56" spans="2:9" ht="12.95" customHeight="1" x14ac:dyDescent="0.25">
      <c r="B56" s="15" t="s">
        <v>13</v>
      </c>
      <c r="C56" s="25">
        <v>54.35</v>
      </c>
      <c r="D56" s="25">
        <v>57.48</v>
      </c>
      <c r="E56" s="25">
        <v>60.85</v>
      </c>
      <c r="F56" s="25">
        <v>83.94</v>
      </c>
      <c r="G56" s="25">
        <v>73.849999999999994</v>
      </c>
      <c r="H56" s="25">
        <v>86.49</v>
      </c>
      <c r="I56" s="25">
        <v>82.94</v>
      </c>
    </row>
    <row r="57" spans="2:9" ht="12.95" customHeight="1" x14ac:dyDescent="0.25">
      <c r="B57" s="14" t="s">
        <v>14</v>
      </c>
      <c r="C57" s="27">
        <v>63.01</v>
      </c>
      <c r="D57" s="27">
        <v>65.28</v>
      </c>
      <c r="E57" s="27">
        <v>68.709999999999994</v>
      </c>
      <c r="F57" s="27">
        <v>74.77</v>
      </c>
      <c r="G57" s="27">
        <v>81.47</v>
      </c>
      <c r="H57" s="27">
        <v>86.39</v>
      </c>
      <c r="I57" s="27">
        <v>90.22</v>
      </c>
    </row>
    <row r="58" spans="2:9" ht="12.95" customHeight="1" x14ac:dyDescent="0.25">
      <c r="B58" s="19" t="s">
        <v>16</v>
      </c>
      <c r="C58" s="28">
        <v>43778.89</v>
      </c>
      <c r="D58" s="28">
        <v>47151.65</v>
      </c>
      <c r="E58" s="28">
        <v>51259.3</v>
      </c>
      <c r="F58" s="28">
        <v>56875.199999999997</v>
      </c>
      <c r="G58" s="28">
        <v>66289.36</v>
      </c>
      <c r="H58" s="28">
        <v>70375.55</v>
      </c>
      <c r="I58" s="28">
        <v>73018</v>
      </c>
    </row>
    <row r="59" spans="2:9" ht="12.95" customHeight="1" x14ac:dyDescent="0.25">
      <c r="B59" s="41" t="s">
        <v>20</v>
      </c>
      <c r="C59" s="42"/>
      <c r="D59" s="42"/>
      <c r="E59" s="42"/>
      <c r="F59" s="42"/>
      <c r="G59" s="42"/>
      <c r="H59" s="42"/>
      <c r="I59" s="42"/>
    </row>
    <row r="62" spans="2:9" ht="12.95" customHeight="1" x14ac:dyDescent="0.25">
      <c r="B62" s="39" t="s">
        <v>26</v>
      </c>
      <c r="C62" s="39"/>
      <c r="D62" s="39"/>
      <c r="E62" s="39"/>
      <c r="F62" s="39"/>
      <c r="G62" s="39"/>
      <c r="H62" s="39"/>
      <c r="I62" s="39"/>
    </row>
    <row r="63" spans="2:9" ht="12.95" customHeight="1" x14ac:dyDescent="0.25">
      <c r="B63" s="40" t="s">
        <v>27</v>
      </c>
      <c r="C63" s="40"/>
      <c r="D63" s="40"/>
      <c r="E63" s="40"/>
      <c r="F63" s="40"/>
      <c r="G63" s="40"/>
      <c r="H63" s="40"/>
      <c r="I63" s="40"/>
    </row>
    <row r="64" spans="2:9" ht="12.95" customHeight="1" x14ac:dyDescent="0.25">
      <c r="B64" s="2" t="s">
        <v>17</v>
      </c>
      <c r="C64" s="16" t="s">
        <v>0</v>
      </c>
      <c r="D64" s="16" t="s">
        <v>1</v>
      </c>
      <c r="E64" s="17" t="s">
        <v>2</v>
      </c>
      <c r="F64" s="17" t="s">
        <v>3</v>
      </c>
      <c r="G64" s="17" t="s">
        <v>4</v>
      </c>
      <c r="H64" s="16" t="s">
        <v>5</v>
      </c>
      <c r="I64" s="17" t="s">
        <v>6</v>
      </c>
    </row>
    <row r="65" spans="2:9" ht="12.95" customHeight="1" x14ac:dyDescent="0.25">
      <c r="B65" s="14" t="s">
        <v>7</v>
      </c>
      <c r="C65" s="24">
        <v>68.97</v>
      </c>
      <c r="D65" s="24">
        <v>75.31</v>
      </c>
      <c r="E65" s="24">
        <v>74.81</v>
      </c>
      <c r="F65" s="24">
        <v>86.47</v>
      </c>
      <c r="G65" s="24">
        <v>67.489999999999995</v>
      </c>
      <c r="H65" s="24">
        <v>75.459999999999994</v>
      </c>
      <c r="I65" s="24">
        <v>74.8</v>
      </c>
    </row>
    <row r="66" spans="2:9" ht="12.95" customHeight="1" x14ac:dyDescent="0.25">
      <c r="B66" s="15" t="s">
        <v>8</v>
      </c>
      <c r="C66" s="25">
        <v>1155.03</v>
      </c>
      <c r="D66" s="25">
        <v>1265.18</v>
      </c>
      <c r="E66" s="25">
        <v>1253.6099999999999</v>
      </c>
      <c r="F66" s="25">
        <v>1271.28</v>
      </c>
      <c r="G66" s="25">
        <v>1313.62</v>
      </c>
      <c r="H66" s="25">
        <v>1299.3499999999999</v>
      </c>
      <c r="I66" s="25">
        <v>1337.04</v>
      </c>
    </row>
    <row r="67" spans="2:9" ht="12.95" customHeight="1" x14ac:dyDescent="0.25">
      <c r="B67" s="14" t="s">
        <v>9</v>
      </c>
      <c r="C67" s="24">
        <v>45.49</v>
      </c>
      <c r="D67" s="24">
        <v>47.68</v>
      </c>
      <c r="E67" s="24">
        <v>48.53</v>
      </c>
      <c r="F67" s="24">
        <v>50.67</v>
      </c>
      <c r="G67" s="24">
        <v>56.3</v>
      </c>
      <c r="H67" s="24">
        <v>55.81</v>
      </c>
      <c r="I67" s="24">
        <v>54.42</v>
      </c>
    </row>
    <row r="68" spans="2:9" ht="12.95" customHeight="1" x14ac:dyDescent="0.25">
      <c r="B68" s="15" t="s">
        <v>10</v>
      </c>
      <c r="C68" s="26">
        <v>121.67</v>
      </c>
      <c r="D68" s="26">
        <v>122.73</v>
      </c>
      <c r="E68" s="26">
        <v>123.69</v>
      </c>
      <c r="F68" s="26">
        <v>124.16</v>
      </c>
      <c r="G68" s="26">
        <v>124.01</v>
      </c>
      <c r="H68" s="26">
        <v>125.03</v>
      </c>
      <c r="I68" s="26">
        <v>127.06</v>
      </c>
    </row>
    <row r="69" spans="2:9" ht="12.95" customHeight="1" x14ac:dyDescent="0.25">
      <c r="B69" s="14" t="s">
        <v>11</v>
      </c>
      <c r="C69" s="24">
        <v>3.92</v>
      </c>
      <c r="D69" s="24">
        <v>3.8</v>
      </c>
      <c r="E69" s="24">
        <v>3.68</v>
      </c>
      <c r="F69" s="24">
        <v>3.17</v>
      </c>
      <c r="G69" s="24">
        <v>3.67</v>
      </c>
      <c r="H69" s="24">
        <v>3.4</v>
      </c>
      <c r="I69" s="24">
        <v>3.34</v>
      </c>
    </row>
    <row r="70" spans="2:9" ht="12.95" customHeight="1" x14ac:dyDescent="0.25">
      <c r="B70" s="15" t="s">
        <v>12</v>
      </c>
      <c r="C70" s="25">
        <v>17.84</v>
      </c>
      <c r="D70" s="25">
        <v>16.670000000000002</v>
      </c>
      <c r="E70" s="25">
        <v>15.57</v>
      </c>
      <c r="F70" s="25">
        <v>12.53</v>
      </c>
      <c r="G70" s="25">
        <v>11.69</v>
      </c>
      <c r="H70" s="25">
        <v>11.24</v>
      </c>
      <c r="I70" s="25">
        <v>10.76</v>
      </c>
    </row>
    <row r="71" spans="2:9" ht="12.95" customHeight="1" x14ac:dyDescent="0.25">
      <c r="B71" s="15" t="s">
        <v>13</v>
      </c>
      <c r="C71" s="25">
        <v>0</v>
      </c>
      <c r="D71" s="25">
        <v>5.39</v>
      </c>
      <c r="E71" s="25">
        <v>0</v>
      </c>
      <c r="F71" s="25">
        <v>0</v>
      </c>
      <c r="G71" s="25">
        <v>0</v>
      </c>
      <c r="H71" s="25">
        <v>4.0000000000000001E-3</v>
      </c>
      <c r="I71" s="25">
        <v>2.12</v>
      </c>
    </row>
    <row r="72" spans="2:9" ht="12.95" customHeight="1" x14ac:dyDescent="0.25">
      <c r="B72" s="14" t="s">
        <v>14</v>
      </c>
      <c r="C72" s="27">
        <v>141.26</v>
      </c>
      <c r="D72" s="27">
        <v>146.88999999999999</v>
      </c>
      <c r="E72" s="27">
        <v>148.66</v>
      </c>
      <c r="F72" s="27">
        <v>146.51</v>
      </c>
      <c r="G72" s="27">
        <v>163.88</v>
      </c>
      <c r="H72" s="27">
        <v>159.56</v>
      </c>
      <c r="I72" s="27">
        <v>163.76</v>
      </c>
    </row>
    <row r="73" spans="2:9" ht="12.95" customHeight="1" x14ac:dyDescent="0.25">
      <c r="B73" s="19" t="s">
        <v>16</v>
      </c>
      <c r="C73" s="28">
        <v>33165.620000000003</v>
      </c>
      <c r="D73" s="28">
        <v>34143.53</v>
      </c>
      <c r="E73" s="28">
        <v>35166.85</v>
      </c>
      <c r="F73" s="28">
        <v>35391.379999999997</v>
      </c>
      <c r="G73" s="28">
        <v>35951.11</v>
      </c>
      <c r="H73" s="28">
        <v>36972.46</v>
      </c>
      <c r="I73" s="28">
        <v>37154.67</v>
      </c>
    </row>
    <row r="74" spans="2:9" ht="12.95" customHeight="1" x14ac:dyDescent="0.25">
      <c r="B74" s="41" t="s">
        <v>20</v>
      </c>
      <c r="C74" s="42"/>
      <c r="D74" s="42"/>
      <c r="E74" s="42"/>
      <c r="F74" s="42"/>
      <c r="G74" s="42"/>
      <c r="H74" s="42"/>
      <c r="I74" s="42"/>
    </row>
    <row r="77" spans="2:9" ht="12.95" customHeight="1" x14ac:dyDescent="0.25">
      <c r="B77" s="39" t="s">
        <v>28</v>
      </c>
      <c r="C77" s="39"/>
      <c r="D77" s="39"/>
      <c r="E77" s="39"/>
      <c r="F77" s="39"/>
      <c r="G77" s="39"/>
      <c r="H77" s="39"/>
      <c r="I77" s="39"/>
    </row>
    <row r="78" spans="2:9" ht="12.95" customHeight="1" x14ac:dyDescent="0.25">
      <c r="B78" s="40" t="s">
        <v>24</v>
      </c>
      <c r="C78" s="40"/>
      <c r="D78" s="40"/>
      <c r="E78" s="40"/>
      <c r="F78" s="40"/>
      <c r="G78" s="40"/>
      <c r="H78" s="40"/>
      <c r="I78" s="40"/>
    </row>
    <row r="79" spans="2:9" ht="12.95" customHeight="1" x14ac:dyDescent="0.25">
      <c r="B79" s="2" t="s">
        <v>17</v>
      </c>
      <c r="C79" s="16" t="s">
        <v>0</v>
      </c>
      <c r="D79" s="16" t="s">
        <v>1</v>
      </c>
      <c r="E79" s="17" t="s">
        <v>2</v>
      </c>
      <c r="F79" s="17" t="s">
        <v>3</v>
      </c>
      <c r="G79" s="17" t="s">
        <v>4</v>
      </c>
      <c r="H79" s="16" t="s">
        <v>5</v>
      </c>
      <c r="I79" s="17" t="s">
        <v>6</v>
      </c>
    </row>
    <row r="80" spans="2:9" ht="12.95" customHeight="1" x14ac:dyDescent="0.25">
      <c r="B80" s="14" t="s">
        <v>7</v>
      </c>
      <c r="C80" s="24">
        <v>1.38</v>
      </c>
      <c r="D80" s="24">
        <v>1.39</v>
      </c>
      <c r="E80" s="24">
        <v>1.39</v>
      </c>
      <c r="F80" s="24">
        <v>1.4</v>
      </c>
      <c r="G80" s="24">
        <v>1.4</v>
      </c>
      <c r="H80" s="24">
        <v>1.35</v>
      </c>
      <c r="I80" s="24">
        <v>1.42</v>
      </c>
    </row>
    <row r="81" spans="2:9" ht="12.95" customHeight="1" x14ac:dyDescent="0.25">
      <c r="B81" s="15" t="s">
        <v>8</v>
      </c>
      <c r="C81" s="25">
        <v>1.1000000000000001</v>
      </c>
      <c r="D81" s="25">
        <v>1</v>
      </c>
      <c r="E81" s="25">
        <v>1.02</v>
      </c>
      <c r="F81" s="25">
        <v>1.06</v>
      </c>
      <c r="G81" s="25">
        <v>1.06</v>
      </c>
      <c r="H81" s="25">
        <v>1.1100000000000001</v>
      </c>
      <c r="I81" s="25">
        <v>1.1100000000000001</v>
      </c>
    </row>
    <row r="82" spans="2:9" ht="12.95" customHeight="1" x14ac:dyDescent="0.25">
      <c r="B82" s="14" t="s">
        <v>9</v>
      </c>
      <c r="C82" s="24">
        <v>1.46</v>
      </c>
      <c r="D82" s="24">
        <v>1.47</v>
      </c>
      <c r="E82" s="24">
        <v>1.45</v>
      </c>
      <c r="F82" s="24">
        <v>1.52</v>
      </c>
      <c r="G82" s="24">
        <v>1.53</v>
      </c>
      <c r="H82" s="24">
        <v>1.53</v>
      </c>
      <c r="I82" s="24">
        <v>1.53</v>
      </c>
    </row>
    <row r="83" spans="2:9" ht="12.95" customHeight="1" x14ac:dyDescent="0.25">
      <c r="B83" s="15" t="s">
        <v>10</v>
      </c>
      <c r="C83" s="26">
        <v>0.77</v>
      </c>
      <c r="D83" s="26">
        <v>0.77</v>
      </c>
      <c r="E83" s="26">
        <v>0.78</v>
      </c>
      <c r="F83" s="26">
        <v>0.79</v>
      </c>
      <c r="G83" s="26">
        <v>0.79</v>
      </c>
      <c r="H83" s="26">
        <v>0.79</v>
      </c>
      <c r="I83" s="26">
        <v>0.79</v>
      </c>
    </row>
    <row r="84" spans="2:9" ht="12.95" customHeight="1" x14ac:dyDescent="0.25">
      <c r="B84" s="14" t="s">
        <v>11</v>
      </c>
      <c r="C84" s="24">
        <v>1.59</v>
      </c>
      <c r="D84" s="24">
        <v>1.59</v>
      </c>
      <c r="E84" s="24">
        <v>1.6</v>
      </c>
      <c r="F84" s="24">
        <v>1.61</v>
      </c>
      <c r="G84" s="24">
        <v>1.64</v>
      </c>
      <c r="H84" s="24">
        <v>1.64</v>
      </c>
      <c r="I84" s="24">
        <v>1.71</v>
      </c>
    </row>
    <row r="85" spans="2:9" ht="12.95" customHeight="1" x14ac:dyDescent="0.25">
      <c r="B85" s="15" t="s">
        <v>12</v>
      </c>
      <c r="C85" s="25">
        <v>1.8</v>
      </c>
      <c r="D85" s="25">
        <v>1.79</v>
      </c>
      <c r="E85" s="25">
        <v>1.77</v>
      </c>
      <c r="F85" s="25">
        <v>1.8</v>
      </c>
      <c r="G85" s="25">
        <v>1.81</v>
      </c>
      <c r="H85" s="25">
        <v>2.11</v>
      </c>
      <c r="I85" s="25">
        <v>2.29</v>
      </c>
    </row>
    <row r="86" spans="2:9" ht="12.95" customHeight="1" x14ac:dyDescent="0.25">
      <c r="B86" s="15" t="s">
        <v>13</v>
      </c>
      <c r="C86" s="25">
        <v>0</v>
      </c>
      <c r="D86" s="25">
        <v>0.6</v>
      </c>
      <c r="E86" s="25">
        <v>0</v>
      </c>
      <c r="F86" s="25">
        <v>0</v>
      </c>
      <c r="G86" s="25">
        <v>0</v>
      </c>
      <c r="H86" s="25">
        <v>5</v>
      </c>
      <c r="I86" s="25">
        <v>4.3</v>
      </c>
    </row>
    <row r="87" spans="2:9" ht="12.95" customHeight="1" x14ac:dyDescent="0.25">
      <c r="B87" s="14" t="s">
        <v>14</v>
      </c>
      <c r="C87" s="27">
        <v>1.6</v>
      </c>
      <c r="D87" s="27">
        <v>1.76</v>
      </c>
      <c r="E87" s="27">
        <v>1.8</v>
      </c>
      <c r="F87" s="27">
        <v>1.94</v>
      </c>
      <c r="G87" s="27">
        <v>1.85</v>
      </c>
      <c r="H87" s="27">
        <v>1.99</v>
      </c>
      <c r="I87" s="27">
        <v>2.02</v>
      </c>
    </row>
    <row r="88" spans="2:9" ht="12.95" customHeight="1" x14ac:dyDescent="0.25">
      <c r="B88" s="19" t="s">
        <v>16</v>
      </c>
      <c r="C88" s="28">
        <v>2.84</v>
      </c>
      <c r="D88" s="28">
        <v>2.93</v>
      </c>
      <c r="E88" s="28">
        <v>3.01</v>
      </c>
      <c r="F88" s="28">
        <v>3.07</v>
      </c>
      <c r="G88" s="28">
        <v>3.2</v>
      </c>
      <c r="H88" s="28">
        <v>3.37</v>
      </c>
      <c r="I88" s="28">
        <v>3.44</v>
      </c>
    </row>
    <row r="89" spans="2:9" ht="12.95" customHeight="1" x14ac:dyDescent="0.25">
      <c r="B89" s="41" t="s">
        <v>20</v>
      </c>
      <c r="C89" s="42"/>
      <c r="D89" s="42"/>
      <c r="E89" s="42"/>
      <c r="F89" s="42"/>
      <c r="G89" s="42"/>
      <c r="H89" s="42"/>
      <c r="I89" s="42"/>
    </row>
    <row r="92" spans="2:9" ht="12.95" customHeight="1" x14ac:dyDescent="0.25">
      <c r="B92" s="39" t="s">
        <v>29</v>
      </c>
      <c r="C92" s="39"/>
      <c r="D92" s="39"/>
      <c r="E92" s="39"/>
      <c r="F92" s="39"/>
      <c r="G92" s="39"/>
      <c r="H92" s="39"/>
      <c r="I92" s="39"/>
    </row>
    <row r="93" spans="2:9" ht="12.95" customHeight="1" x14ac:dyDescent="0.25">
      <c r="B93" s="40" t="s">
        <v>19</v>
      </c>
      <c r="C93" s="40"/>
      <c r="D93" s="40"/>
      <c r="E93" s="40"/>
      <c r="F93" s="40"/>
      <c r="G93" s="40"/>
      <c r="H93" s="40"/>
      <c r="I93" s="40"/>
    </row>
    <row r="94" spans="2:9" ht="12.95" customHeight="1" x14ac:dyDescent="0.25">
      <c r="B94" s="2" t="s">
        <v>17</v>
      </c>
      <c r="C94" s="16" t="s">
        <v>0</v>
      </c>
      <c r="D94" s="16" t="s">
        <v>1</v>
      </c>
      <c r="E94" s="17" t="s">
        <v>2</v>
      </c>
      <c r="F94" s="17" t="s">
        <v>3</v>
      </c>
      <c r="G94" s="17" t="s">
        <v>4</v>
      </c>
      <c r="H94" s="16" t="s">
        <v>5</v>
      </c>
      <c r="I94" s="17" t="s">
        <v>6</v>
      </c>
    </row>
    <row r="95" spans="2:9" ht="12.95" customHeight="1" x14ac:dyDescent="0.25">
      <c r="B95" s="14" t="s">
        <v>7</v>
      </c>
      <c r="C95" s="24">
        <v>34.76</v>
      </c>
      <c r="D95" s="24">
        <v>38.14</v>
      </c>
      <c r="E95" s="24">
        <v>37.92</v>
      </c>
      <c r="F95" s="24">
        <v>44.17</v>
      </c>
      <c r="G95" s="24">
        <v>34.53</v>
      </c>
      <c r="H95" s="24">
        <v>37.159999999999997</v>
      </c>
      <c r="I95" s="24">
        <v>38.729999999999997</v>
      </c>
    </row>
    <row r="96" spans="2:9" ht="12.95" customHeight="1" x14ac:dyDescent="0.25">
      <c r="B96" s="15" t="s">
        <v>8</v>
      </c>
      <c r="C96" s="25">
        <v>464.85</v>
      </c>
      <c r="D96" s="25">
        <v>464.02</v>
      </c>
      <c r="E96" s="25">
        <v>466.55</v>
      </c>
      <c r="F96" s="25">
        <v>490.22</v>
      </c>
      <c r="G96" s="25">
        <v>509.86</v>
      </c>
      <c r="H96" s="25">
        <v>524.78</v>
      </c>
      <c r="I96" s="25">
        <v>540.41999999999996</v>
      </c>
    </row>
    <row r="97" spans="2:9" ht="12.95" customHeight="1" x14ac:dyDescent="0.25">
      <c r="B97" s="14" t="s">
        <v>9</v>
      </c>
      <c r="C97" s="24">
        <v>24.3</v>
      </c>
      <c r="D97" s="24">
        <v>25.59</v>
      </c>
      <c r="E97" s="24">
        <v>25.66</v>
      </c>
      <c r="F97" s="24">
        <v>28.12</v>
      </c>
      <c r="G97" s="24">
        <v>31.46</v>
      </c>
      <c r="H97" s="24">
        <v>31.26</v>
      </c>
      <c r="I97" s="24">
        <v>30.41</v>
      </c>
    </row>
    <row r="98" spans="2:9" ht="12.95" customHeight="1" x14ac:dyDescent="0.25">
      <c r="B98" s="15" t="s">
        <v>10</v>
      </c>
      <c r="C98" s="26">
        <v>34.020000000000003</v>
      </c>
      <c r="D98" s="26">
        <v>34.58</v>
      </c>
      <c r="E98" s="26">
        <v>35.15</v>
      </c>
      <c r="F98" s="26">
        <v>35.65</v>
      </c>
      <c r="G98" s="26">
        <v>35.549999999999997</v>
      </c>
      <c r="H98" s="26">
        <v>35.97</v>
      </c>
      <c r="I98" s="26">
        <v>36.659999999999997</v>
      </c>
    </row>
    <row r="99" spans="2:9" ht="12.95" customHeight="1" x14ac:dyDescent="0.25">
      <c r="B99" s="14" t="s">
        <v>11</v>
      </c>
      <c r="C99" s="24">
        <v>2.27</v>
      </c>
      <c r="D99" s="24">
        <v>2.2000000000000002</v>
      </c>
      <c r="E99" s="24">
        <v>2.15</v>
      </c>
      <c r="F99" s="24">
        <v>1.86</v>
      </c>
      <c r="G99" s="24">
        <v>2.19</v>
      </c>
      <c r="H99" s="24">
        <v>2.04</v>
      </c>
      <c r="I99" s="24">
        <v>2.09</v>
      </c>
    </row>
    <row r="100" spans="2:9" ht="12.95" customHeight="1" x14ac:dyDescent="0.25">
      <c r="B100" s="15" t="s">
        <v>12</v>
      </c>
      <c r="C100" s="25">
        <v>11.7</v>
      </c>
      <c r="D100" s="25">
        <v>10.9</v>
      </c>
      <c r="E100" s="25">
        <v>10.039999999999999</v>
      </c>
      <c r="F100" s="25">
        <v>8.23</v>
      </c>
      <c r="G100" s="25">
        <v>7.71</v>
      </c>
      <c r="H100" s="25">
        <v>8.67</v>
      </c>
      <c r="I100" s="25">
        <v>8.98</v>
      </c>
    </row>
    <row r="101" spans="2:9" ht="12.95" customHeight="1" x14ac:dyDescent="0.25">
      <c r="B101" s="15" t="s">
        <v>13</v>
      </c>
      <c r="C101" s="25">
        <v>0</v>
      </c>
      <c r="D101" s="25">
        <v>1.19</v>
      </c>
      <c r="E101" s="25">
        <v>0</v>
      </c>
      <c r="F101" s="25">
        <v>0</v>
      </c>
      <c r="G101" s="25">
        <v>0</v>
      </c>
      <c r="H101" s="25">
        <v>0.01</v>
      </c>
      <c r="I101" s="25">
        <v>3.32</v>
      </c>
    </row>
    <row r="102" spans="2:9" ht="12.95" customHeight="1" x14ac:dyDescent="0.25">
      <c r="B102" s="14" t="s">
        <v>14</v>
      </c>
      <c r="C102" s="27">
        <v>82.32</v>
      </c>
      <c r="D102" s="27">
        <v>94.49</v>
      </c>
      <c r="E102" s="27">
        <v>97.46</v>
      </c>
      <c r="F102" s="27">
        <v>103.7</v>
      </c>
      <c r="G102" s="27">
        <v>110.76</v>
      </c>
      <c r="H102" s="27">
        <v>115.95</v>
      </c>
      <c r="I102" s="27">
        <v>120.71</v>
      </c>
    </row>
    <row r="103" spans="2:9" ht="12.95" customHeight="1" x14ac:dyDescent="0.25">
      <c r="B103" s="19" t="s">
        <v>16</v>
      </c>
      <c r="C103" s="28">
        <v>34320.269999999997</v>
      </c>
      <c r="D103" s="28">
        <v>36482.14</v>
      </c>
      <c r="E103" s="28">
        <v>38574.46</v>
      </c>
      <c r="F103" s="28">
        <v>39771.82</v>
      </c>
      <c r="G103" s="28">
        <v>42017.3</v>
      </c>
      <c r="H103" s="28">
        <v>45464.09</v>
      </c>
      <c r="I103" s="28">
        <v>46659.6</v>
      </c>
    </row>
    <row r="104" spans="2:9" ht="12.95" customHeight="1" x14ac:dyDescent="0.25">
      <c r="B104" s="41" t="s">
        <v>20</v>
      </c>
      <c r="C104" s="42"/>
      <c r="D104" s="42"/>
      <c r="E104" s="42"/>
      <c r="F104" s="42"/>
      <c r="G104" s="42"/>
      <c r="H104" s="42"/>
      <c r="I104" s="42"/>
    </row>
    <row r="107" spans="2:9" ht="12.95" customHeight="1" x14ac:dyDescent="0.25">
      <c r="B107" s="39" t="s">
        <v>30</v>
      </c>
      <c r="C107" s="39"/>
      <c r="D107" s="39"/>
      <c r="E107" s="39"/>
      <c r="F107" s="39"/>
      <c r="G107" s="39"/>
      <c r="H107" s="39"/>
      <c r="I107" s="39"/>
    </row>
    <row r="108" spans="2:9" ht="12.95" customHeight="1" x14ac:dyDescent="0.25">
      <c r="B108" s="40" t="s">
        <v>27</v>
      </c>
      <c r="C108" s="40"/>
      <c r="D108" s="40"/>
      <c r="E108" s="40"/>
      <c r="F108" s="40"/>
      <c r="G108" s="40"/>
      <c r="H108" s="40"/>
      <c r="I108" s="40"/>
    </row>
    <row r="109" spans="2:9" ht="12.95" customHeight="1" x14ac:dyDescent="0.25">
      <c r="B109" s="2" t="s">
        <v>17</v>
      </c>
      <c r="C109" s="16" t="s">
        <v>0</v>
      </c>
      <c r="D109" s="16" t="s">
        <v>1</v>
      </c>
      <c r="E109" s="17" t="s">
        <v>2</v>
      </c>
      <c r="F109" s="17" t="s">
        <v>3</v>
      </c>
      <c r="G109" s="17" t="s">
        <v>4</v>
      </c>
      <c r="H109" s="16" t="s">
        <v>5</v>
      </c>
      <c r="I109" s="17" t="s">
        <v>6</v>
      </c>
    </row>
    <row r="110" spans="2:9" ht="12.95" customHeight="1" x14ac:dyDescent="0.25">
      <c r="B110" s="14" t="s">
        <v>7</v>
      </c>
      <c r="C110" s="24">
        <v>0.47</v>
      </c>
      <c r="D110" s="24">
        <v>0.56999999999999995</v>
      </c>
      <c r="E110" s="24">
        <v>0.75</v>
      </c>
      <c r="F110" s="24">
        <v>0.47</v>
      </c>
      <c r="G110" s="24">
        <v>0.6</v>
      </c>
      <c r="H110" s="24">
        <v>0.62</v>
      </c>
      <c r="I110" s="24">
        <v>0.56000000000000005</v>
      </c>
    </row>
    <row r="111" spans="2:9" ht="12.95" customHeight="1" x14ac:dyDescent="0.25">
      <c r="B111" s="15" t="s">
        <v>8</v>
      </c>
      <c r="C111" s="25">
        <v>86.38</v>
      </c>
      <c r="D111" s="25">
        <v>92.33</v>
      </c>
      <c r="E111" s="25">
        <v>93.65</v>
      </c>
      <c r="F111" s="25">
        <v>95.54</v>
      </c>
      <c r="G111" s="25">
        <v>99.65</v>
      </c>
      <c r="H111" s="25">
        <v>95.28</v>
      </c>
      <c r="I111" s="25">
        <v>100.84</v>
      </c>
    </row>
    <row r="112" spans="2:9" ht="12.95" customHeight="1" x14ac:dyDescent="0.25">
      <c r="B112" s="14" t="s">
        <v>9</v>
      </c>
      <c r="C112" s="24">
        <v>11.65</v>
      </c>
      <c r="D112" s="24">
        <v>12.52</v>
      </c>
      <c r="E112" s="24">
        <v>13.05</v>
      </c>
      <c r="F112" s="24">
        <v>13.53</v>
      </c>
      <c r="G112" s="24">
        <v>8.4</v>
      </c>
      <c r="H112" s="24">
        <v>9.3800000000000008</v>
      </c>
      <c r="I112" s="24">
        <v>7.81</v>
      </c>
    </row>
    <row r="113" spans="2:9" ht="12.95" customHeight="1" x14ac:dyDescent="0.25">
      <c r="B113" s="15" t="s">
        <v>10</v>
      </c>
      <c r="C113" s="26">
        <v>1.95</v>
      </c>
      <c r="D113" s="26">
        <v>1.39</v>
      </c>
      <c r="E113" s="26">
        <v>1.34</v>
      </c>
      <c r="F113" s="26">
        <v>1.33</v>
      </c>
      <c r="G113" s="26">
        <v>1.31</v>
      </c>
      <c r="H113" s="26">
        <v>1.3</v>
      </c>
      <c r="I113" s="26">
        <v>1.46</v>
      </c>
    </row>
    <row r="114" spans="2:9" ht="12.95" customHeight="1" x14ac:dyDescent="0.25">
      <c r="B114" s="14" t="s">
        <v>11</v>
      </c>
      <c r="C114" s="24">
        <v>0</v>
      </c>
      <c r="D114" s="24">
        <v>0</v>
      </c>
      <c r="E114" s="24">
        <v>0</v>
      </c>
      <c r="F114" s="24">
        <v>0</v>
      </c>
      <c r="G114" s="24">
        <v>0</v>
      </c>
      <c r="H114" s="24">
        <v>0</v>
      </c>
      <c r="I114" s="24">
        <v>0</v>
      </c>
    </row>
    <row r="115" spans="2:9" ht="12.95" customHeight="1" x14ac:dyDescent="0.25">
      <c r="B115" s="15" t="s">
        <v>12</v>
      </c>
      <c r="C115" s="25">
        <v>4.92</v>
      </c>
      <c r="D115" s="25">
        <v>4.9800000000000004</v>
      </c>
      <c r="E115" s="25">
        <v>4.4000000000000004</v>
      </c>
      <c r="F115" s="25">
        <v>3.79</v>
      </c>
      <c r="G115" s="25">
        <v>2.95</v>
      </c>
      <c r="H115" s="25">
        <v>3.38</v>
      </c>
      <c r="I115" s="25">
        <v>1.35</v>
      </c>
    </row>
    <row r="116" spans="2:9" ht="12.95" customHeight="1" x14ac:dyDescent="0.25">
      <c r="B116" s="15" t="s">
        <v>13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  <c r="H116" s="25">
        <v>0.04</v>
      </c>
      <c r="I116" s="25">
        <v>0.13</v>
      </c>
    </row>
    <row r="117" spans="2:9" ht="12.95" customHeight="1" x14ac:dyDescent="0.25">
      <c r="B117" s="14" t="s">
        <v>14</v>
      </c>
      <c r="C117" s="27">
        <v>1.8</v>
      </c>
      <c r="D117" s="27">
        <v>1.87</v>
      </c>
      <c r="E117" s="27">
        <v>1.88</v>
      </c>
      <c r="F117" s="27">
        <v>1.86</v>
      </c>
      <c r="G117" s="27">
        <v>1.32</v>
      </c>
      <c r="H117" s="27">
        <v>1.44</v>
      </c>
      <c r="I117" s="27">
        <v>2.56</v>
      </c>
    </row>
    <row r="118" spans="2:9" ht="12.95" customHeight="1" x14ac:dyDescent="0.25">
      <c r="B118" s="19" t="s">
        <v>16</v>
      </c>
      <c r="C118" s="28">
        <v>42569.46</v>
      </c>
      <c r="D118" s="28">
        <v>43187.6</v>
      </c>
      <c r="E118" s="28">
        <v>44767.06</v>
      </c>
      <c r="F118" s="28">
        <v>45718.400000000001</v>
      </c>
      <c r="G118" s="28">
        <v>44263.62</v>
      </c>
      <c r="H118" s="28">
        <v>45810.14</v>
      </c>
      <c r="I118" s="28">
        <v>46686.16</v>
      </c>
    </row>
    <row r="119" spans="2:9" ht="12.95" customHeight="1" x14ac:dyDescent="0.25">
      <c r="B119" s="41" t="s">
        <v>20</v>
      </c>
      <c r="C119" s="42"/>
      <c r="D119" s="42"/>
      <c r="E119" s="42"/>
      <c r="F119" s="42"/>
      <c r="G119" s="42"/>
      <c r="H119" s="42"/>
      <c r="I119" s="42"/>
    </row>
    <row r="122" spans="2:9" ht="12.95" customHeight="1" x14ac:dyDescent="0.25">
      <c r="B122" s="39" t="s">
        <v>31</v>
      </c>
      <c r="C122" s="39"/>
      <c r="D122" s="39"/>
      <c r="E122" s="39"/>
      <c r="F122" s="39"/>
      <c r="G122" s="39"/>
      <c r="H122" s="39"/>
      <c r="I122" s="39"/>
    </row>
    <row r="123" spans="2:9" ht="12.95" customHeight="1" x14ac:dyDescent="0.25">
      <c r="B123" s="40" t="s">
        <v>24</v>
      </c>
      <c r="C123" s="40"/>
      <c r="D123" s="40"/>
      <c r="E123" s="40"/>
      <c r="F123" s="40"/>
      <c r="G123" s="40"/>
      <c r="H123" s="40"/>
      <c r="I123" s="40"/>
    </row>
    <row r="124" spans="2:9" ht="12.95" customHeight="1" x14ac:dyDescent="0.25">
      <c r="B124" s="2" t="s">
        <v>17</v>
      </c>
      <c r="C124" s="16" t="s">
        <v>0</v>
      </c>
      <c r="D124" s="16" t="s">
        <v>1</v>
      </c>
      <c r="E124" s="17" t="s">
        <v>2</v>
      </c>
      <c r="F124" s="17" t="s">
        <v>3</v>
      </c>
      <c r="G124" s="17" t="s">
        <v>4</v>
      </c>
      <c r="H124" s="16" t="s">
        <v>5</v>
      </c>
      <c r="I124" s="17" t="s">
        <v>6</v>
      </c>
    </row>
    <row r="125" spans="2:9" ht="12.95" customHeight="1" x14ac:dyDescent="0.25">
      <c r="B125" s="14" t="s">
        <v>7</v>
      </c>
      <c r="C125" s="8">
        <v>2.5499999999999998</v>
      </c>
      <c r="D125" s="8">
        <v>2.54</v>
      </c>
      <c r="E125" s="8">
        <v>2.5499999999999998</v>
      </c>
      <c r="F125" s="8">
        <v>2.52</v>
      </c>
      <c r="G125" s="8">
        <v>2.4</v>
      </c>
      <c r="H125" s="8">
        <v>2.4</v>
      </c>
      <c r="I125" s="8">
        <v>2.4500000000000002</v>
      </c>
    </row>
    <row r="126" spans="2:9" ht="12.95" customHeight="1" x14ac:dyDescent="0.25">
      <c r="B126" s="15" t="s">
        <v>8</v>
      </c>
      <c r="C126" s="20">
        <v>3.64</v>
      </c>
      <c r="D126" s="20">
        <v>3.43</v>
      </c>
      <c r="E126" s="20">
        <v>3.43</v>
      </c>
      <c r="F126" s="20">
        <v>3.46</v>
      </c>
      <c r="G126" s="20">
        <v>3.45</v>
      </c>
      <c r="H126" s="20">
        <v>3.71</v>
      </c>
      <c r="I126" s="20">
        <v>3.61</v>
      </c>
    </row>
    <row r="127" spans="2:9" ht="12.95" customHeight="1" x14ac:dyDescent="0.25">
      <c r="B127" s="14" t="s">
        <v>9</v>
      </c>
      <c r="C127" s="8">
        <v>3.33</v>
      </c>
      <c r="D127" s="8">
        <v>3.32</v>
      </c>
      <c r="E127" s="8">
        <v>3.28</v>
      </c>
      <c r="F127" s="8">
        <v>3.32</v>
      </c>
      <c r="G127" s="8">
        <v>3.31</v>
      </c>
      <c r="H127" s="8">
        <v>3.26</v>
      </c>
      <c r="I127" s="8">
        <v>3.27</v>
      </c>
    </row>
    <row r="128" spans="2:9" ht="12.95" customHeight="1" x14ac:dyDescent="0.25">
      <c r="B128" s="15" t="s">
        <v>10</v>
      </c>
      <c r="C128" s="6">
        <v>1.84</v>
      </c>
      <c r="D128" s="6">
        <v>1.84</v>
      </c>
      <c r="E128" s="6">
        <v>1.84</v>
      </c>
      <c r="F128" s="6">
        <v>1.85</v>
      </c>
      <c r="G128" s="6">
        <v>1.85</v>
      </c>
      <c r="H128" s="6">
        <v>1.87</v>
      </c>
      <c r="I128" s="6">
        <v>1.77</v>
      </c>
    </row>
    <row r="129" spans="2:9" ht="12.95" customHeight="1" x14ac:dyDescent="0.25">
      <c r="B129" s="14" t="s">
        <v>11</v>
      </c>
      <c r="C129" s="8">
        <v>0</v>
      </c>
      <c r="D129" s="8">
        <v>0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</row>
    <row r="130" spans="2:9" ht="12.95" customHeight="1" x14ac:dyDescent="0.25">
      <c r="B130" s="15" t="s">
        <v>12</v>
      </c>
      <c r="C130" s="20">
        <v>3.5</v>
      </c>
      <c r="D130" s="20">
        <v>3.19</v>
      </c>
      <c r="E130" s="20">
        <v>3.5</v>
      </c>
      <c r="F130" s="20">
        <v>3.28</v>
      </c>
      <c r="G130" s="20">
        <v>3.5</v>
      </c>
      <c r="H130" s="20">
        <v>3.33</v>
      </c>
      <c r="I130" s="20">
        <v>3.41</v>
      </c>
    </row>
    <row r="131" spans="2:9" ht="12.95" customHeight="1" x14ac:dyDescent="0.25">
      <c r="B131" s="15" t="s">
        <v>13</v>
      </c>
      <c r="C131" s="20">
        <v>0</v>
      </c>
      <c r="D131" s="20">
        <v>0</v>
      </c>
      <c r="E131" s="20">
        <v>0</v>
      </c>
      <c r="F131" s="20">
        <v>0</v>
      </c>
      <c r="G131" s="20">
        <v>0</v>
      </c>
      <c r="H131" s="20">
        <v>2.2000000000000002</v>
      </c>
      <c r="I131" s="20">
        <v>5.78</v>
      </c>
    </row>
    <row r="132" spans="2:9" ht="12.95" customHeight="1" x14ac:dyDescent="0.25">
      <c r="B132" s="14" t="s">
        <v>14</v>
      </c>
      <c r="C132" s="21">
        <v>2.61</v>
      </c>
      <c r="D132" s="21">
        <v>2.58</v>
      </c>
      <c r="E132" s="21">
        <v>2.59</v>
      </c>
      <c r="F132" s="21">
        <v>2.87</v>
      </c>
      <c r="G132" s="21">
        <v>3.16</v>
      </c>
      <c r="H132" s="21">
        <v>3.27</v>
      </c>
      <c r="I132" s="21">
        <v>2.97</v>
      </c>
    </row>
    <row r="133" spans="2:9" ht="12.95" customHeight="1" x14ac:dyDescent="0.25">
      <c r="B133" s="19" t="s">
        <v>16</v>
      </c>
      <c r="C133" s="9">
        <v>5.23</v>
      </c>
      <c r="D133" s="9">
        <v>5.47</v>
      </c>
      <c r="E133" s="9">
        <v>5.62</v>
      </c>
      <c r="F133" s="9">
        <v>5.75</v>
      </c>
      <c r="G133" s="9">
        <v>5.9</v>
      </c>
      <c r="H133" s="9">
        <v>5.96</v>
      </c>
      <c r="I133" s="9">
        <v>6.06</v>
      </c>
    </row>
    <row r="134" spans="2:9" ht="12.95" customHeight="1" x14ac:dyDescent="0.25">
      <c r="B134" s="41" t="s">
        <v>20</v>
      </c>
      <c r="C134" s="42"/>
      <c r="D134" s="42"/>
      <c r="E134" s="42"/>
      <c r="F134" s="42"/>
      <c r="G134" s="42"/>
      <c r="H134" s="42"/>
      <c r="I134" s="42"/>
    </row>
    <row r="137" spans="2:9" ht="12.95" customHeight="1" x14ac:dyDescent="0.25">
      <c r="B137" s="39" t="s">
        <v>32</v>
      </c>
      <c r="C137" s="39"/>
      <c r="D137" s="39"/>
      <c r="E137" s="39"/>
      <c r="F137" s="39"/>
      <c r="G137" s="39"/>
      <c r="H137" s="39"/>
      <c r="I137" s="39"/>
    </row>
    <row r="138" spans="2:9" ht="12.95" customHeight="1" x14ac:dyDescent="0.25">
      <c r="B138" s="40" t="s">
        <v>19</v>
      </c>
      <c r="C138" s="40"/>
      <c r="D138" s="40"/>
      <c r="E138" s="40"/>
      <c r="F138" s="40"/>
      <c r="G138" s="40"/>
      <c r="H138" s="40"/>
      <c r="I138" s="40"/>
    </row>
    <row r="139" spans="2:9" ht="12.95" customHeight="1" x14ac:dyDescent="0.25">
      <c r="B139" s="2" t="s">
        <v>17</v>
      </c>
      <c r="C139" s="16" t="s">
        <v>0</v>
      </c>
      <c r="D139" s="16" t="s">
        <v>1</v>
      </c>
      <c r="E139" s="17" t="s">
        <v>2</v>
      </c>
      <c r="F139" s="17" t="s">
        <v>3</v>
      </c>
      <c r="G139" s="17" t="s">
        <v>4</v>
      </c>
      <c r="H139" s="16" t="s">
        <v>5</v>
      </c>
      <c r="I139" s="17" t="s">
        <v>6</v>
      </c>
    </row>
    <row r="140" spans="2:9" ht="12.95" customHeight="1" x14ac:dyDescent="0.25">
      <c r="B140" s="14" t="s">
        <v>7</v>
      </c>
      <c r="C140" s="24">
        <v>0.44</v>
      </c>
      <c r="D140" s="24">
        <v>0.53</v>
      </c>
      <c r="E140" s="24">
        <v>0.7</v>
      </c>
      <c r="F140" s="24">
        <v>0.43</v>
      </c>
      <c r="G140" s="24">
        <v>0.52</v>
      </c>
      <c r="H140" s="24">
        <v>0.55000000000000004</v>
      </c>
      <c r="I140" s="24">
        <v>0.5</v>
      </c>
    </row>
    <row r="141" spans="2:9" ht="12.95" customHeight="1" x14ac:dyDescent="0.25">
      <c r="B141" s="15" t="s">
        <v>8</v>
      </c>
      <c r="C141" s="25">
        <v>114.89</v>
      </c>
      <c r="D141" s="25">
        <v>115.44</v>
      </c>
      <c r="E141" s="25">
        <v>117.13</v>
      </c>
      <c r="F141" s="25">
        <v>120.6</v>
      </c>
      <c r="G141" s="25">
        <v>125.45</v>
      </c>
      <c r="H141" s="25">
        <v>129.13</v>
      </c>
      <c r="I141" s="25">
        <v>132.82</v>
      </c>
    </row>
    <row r="142" spans="2:9" ht="12.95" customHeight="1" x14ac:dyDescent="0.25">
      <c r="B142" s="14" t="s">
        <v>9</v>
      </c>
      <c r="C142" s="24">
        <v>14.14</v>
      </c>
      <c r="D142" s="24">
        <v>15.18</v>
      </c>
      <c r="E142" s="24">
        <v>15.62</v>
      </c>
      <c r="F142" s="24">
        <v>16.399999999999999</v>
      </c>
      <c r="G142" s="24">
        <v>10.14</v>
      </c>
      <c r="H142" s="24">
        <v>11.16</v>
      </c>
      <c r="I142" s="24">
        <v>9.33</v>
      </c>
    </row>
    <row r="143" spans="2:9" ht="12.95" customHeight="1" x14ac:dyDescent="0.25">
      <c r="B143" s="15" t="s">
        <v>10</v>
      </c>
      <c r="C143" s="26">
        <v>1.31</v>
      </c>
      <c r="D143" s="26">
        <v>0.93</v>
      </c>
      <c r="E143" s="26">
        <v>0.9</v>
      </c>
      <c r="F143" s="26">
        <v>0.9</v>
      </c>
      <c r="G143" s="26">
        <v>0.88</v>
      </c>
      <c r="H143" s="26">
        <v>0.89</v>
      </c>
      <c r="I143" s="26">
        <v>0.94</v>
      </c>
    </row>
    <row r="144" spans="2:9" ht="12.95" customHeight="1" x14ac:dyDescent="0.25">
      <c r="B144" s="14" t="s">
        <v>11</v>
      </c>
      <c r="C144" s="24">
        <v>0</v>
      </c>
      <c r="D144" s="24">
        <v>0</v>
      </c>
      <c r="E144" s="24">
        <v>0</v>
      </c>
      <c r="F144" s="24">
        <v>0</v>
      </c>
      <c r="G144" s="24">
        <v>0</v>
      </c>
      <c r="H144" s="24">
        <v>0</v>
      </c>
      <c r="I144" s="24">
        <v>0</v>
      </c>
    </row>
    <row r="145" spans="2:9" ht="12.95" customHeight="1" x14ac:dyDescent="0.25">
      <c r="B145" s="15" t="s">
        <v>12</v>
      </c>
      <c r="C145" s="25">
        <v>6.29</v>
      </c>
      <c r="D145" s="25">
        <v>5.8</v>
      </c>
      <c r="E145" s="25">
        <v>5.62</v>
      </c>
      <c r="F145" s="25">
        <v>4.53</v>
      </c>
      <c r="G145" s="25">
        <v>3.78</v>
      </c>
      <c r="H145" s="25">
        <v>4.12</v>
      </c>
      <c r="I145" s="25">
        <v>1.68</v>
      </c>
    </row>
    <row r="146" spans="2:9" ht="12.95" customHeight="1" x14ac:dyDescent="0.25">
      <c r="B146" s="15" t="s">
        <v>13</v>
      </c>
      <c r="C146" s="25">
        <v>0</v>
      </c>
      <c r="D146" s="25">
        <v>0</v>
      </c>
      <c r="E146" s="25">
        <v>0</v>
      </c>
      <c r="F146" s="25">
        <v>0</v>
      </c>
      <c r="G146" s="25">
        <v>0</v>
      </c>
      <c r="H146" s="25">
        <v>0.03</v>
      </c>
      <c r="I146" s="25">
        <v>0.27</v>
      </c>
    </row>
    <row r="147" spans="2:9" ht="12.95" customHeight="1" x14ac:dyDescent="0.25">
      <c r="B147" s="14" t="s">
        <v>14</v>
      </c>
      <c r="C147" s="27">
        <v>1.71</v>
      </c>
      <c r="D147" s="27">
        <v>1.76</v>
      </c>
      <c r="E147" s="27">
        <v>1.78</v>
      </c>
      <c r="F147" s="27">
        <v>1.95</v>
      </c>
      <c r="G147" s="27">
        <v>1.52</v>
      </c>
      <c r="H147" s="27">
        <v>1.72</v>
      </c>
      <c r="I147" s="27">
        <v>2.77</v>
      </c>
    </row>
    <row r="148" spans="2:9" ht="12.95" customHeight="1" x14ac:dyDescent="0.25">
      <c r="B148" s="19" t="s">
        <v>16</v>
      </c>
      <c r="C148" s="28">
        <v>81266.3</v>
      </c>
      <c r="D148" s="28">
        <v>86261.68</v>
      </c>
      <c r="E148" s="28">
        <v>91817.14</v>
      </c>
      <c r="F148" s="28">
        <v>95942.59</v>
      </c>
      <c r="G148" s="28">
        <v>95391.34</v>
      </c>
      <c r="H148" s="28">
        <v>99626.36</v>
      </c>
      <c r="I148" s="28">
        <v>103299.83</v>
      </c>
    </row>
    <row r="149" spans="2:9" ht="12.95" customHeight="1" x14ac:dyDescent="0.25">
      <c r="B149" s="41" t="s">
        <v>20</v>
      </c>
      <c r="C149" s="42"/>
      <c r="D149" s="42"/>
      <c r="E149" s="42"/>
      <c r="F149" s="42"/>
      <c r="G149" s="42"/>
      <c r="H149" s="42"/>
      <c r="I149" s="42"/>
    </row>
    <row r="152" spans="2:9" ht="12.95" customHeight="1" x14ac:dyDescent="0.25">
      <c r="B152" s="39" t="s">
        <v>33</v>
      </c>
      <c r="C152" s="39"/>
      <c r="D152" s="39"/>
      <c r="E152" s="39"/>
      <c r="F152" s="39"/>
      <c r="G152" s="39"/>
      <c r="H152" s="39"/>
      <c r="I152" s="39"/>
    </row>
    <row r="153" spans="2:9" ht="12.95" customHeight="1" x14ac:dyDescent="0.25">
      <c r="B153" s="40" t="s">
        <v>22</v>
      </c>
      <c r="C153" s="40"/>
      <c r="D153" s="40"/>
      <c r="E153" s="40"/>
      <c r="F153" s="40"/>
      <c r="G153" s="40"/>
      <c r="H153" s="40"/>
      <c r="I153" s="40"/>
    </row>
    <row r="154" spans="2:9" ht="12.95" customHeight="1" x14ac:dyDescent="0.25">
      <c r="B154" s="2" t="s">
        <v>17</v>
      </c>
      <c r="C154" s="16" t="s">
        <v>0</v>
      </c>
      <c r="D154" s="16" t="s">
        <v>1</v>
      </c>
      <c r="E154" s="17" t="s">
        <v>2</v>
      </c>
      <c r="F154" s="17" t="s">
        <v>3</v>
      </c>
      <c r="G154" s="17" t="s">
        <v>4</v>
      </c>
      <c r="H154" s="16" t="s">
        <v>5</v>
      </c>
      <c r="I154" s="17" t="s">
        <v>6</v>
      </c>
    </row>
    <row r="155" spans="2:9" ht="12.95" customHeight="1" x14ac:dyDescent="0.25">
      <c r="B155" s="14" t="s">
        <v>7</v>
      </c>
      <c r="C155" s="8">
        <v>0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</row>
    <row r="156" spans="2:9" ht="12.95" customHeight="1" x14ac:dyDescent="0.25">
      <c r="B156" s="15" t="s">
        <v>8</v>
      </c>
      <c r="C156" s="20">
        <v>344.71</v>
      </c>
      <c r="D156" s="29">
        <v>339.88</v>
      </c>
      <c r="E156" s="20">
        <v>331.47</v>
      </c>
      <c r="F156" s="29">
        <v>337.32</v>
      </c>
      <c r="G156" s="20">
        <v>348.44</v>
      </c>
      <c r="H156" s="29">
        <v>369.26</v>
      </c>
      <c r="I156" s="20">
        <v>276.81</v>
      </c>
    </row>
    <row r="157" spans="2:9" ht="12.95" customHeight="1" x14ac:dyDescent="0.25">
      <c r="B157" s="14" t="s">
        <v>9</v>
      </c>
      <c r="C157" s="8">
        <v>0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</row>
    <row r="158" spans="2:9" ht="12.95" customHeight="1" x14ac:dyDescent="0.25">
      <c r="B158" s="15" t="s">
        <v>10</v>
      </c>
      <c r="C158" s="6">
        <v>0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</row>
    <row r="159" spans="2:9" ht="12.95" customHeight="1" x14ac:dyDescent="0.25">
      <c r="B159" s="14" t="s">
        <v>11</v>
      </c>
      <c r="C159" s="8">
        <v>0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</row>
    <row r="160" spans="2:9" ht="12.95" customHeight="1" x14ac:dyDescent="0.25">
      <c r="B160" s="15" t="s">
        <v>12</v>
      </c>
      <c r="C160" s="20">
        <v>21.91</v>
      </c>
      <c r="D160" s="22">
        <v>19.87</v>
      </c>
      <c r="E160" s="20">
        <v>19.39</v>
      </c>
      <c r="F160" s="22">
        <v>15.24</v>
      </c>
      <c r="G160" s="20">
        <v>13.85</v>
      </c>
      <c r="H160" s="22">
        <v>13.56</v>
      </c>
      <c r="I160" s="20">
        <v>10.5</v>
      </c>
    </row>
    <row r="161" spans="2:9" ht="12.95" customHeight="1" x14ac:dyDescent="0.25">
      <c r="B161" s="15" t="s">
        <v>13</v>
      </c>
      <c r="C161" s="20">
        <v>0</v>
      </c>
      <c r="D161" s="20">
        <v>0</v>
      </c>
      <c r="E161" s="20">
        <v>0</v>
      </c>
      <c r="F161" s="20">
        <v>0</v>
      </c>
      <c r="G161" s="20">
        <v>0</v>
      </c>
      <c r="H161" s="20">
        <v>0</v>
      </c>
      <c r="I161" s="20">
        <v>0</v>
      </c>
    </row>
    <row r="162" spans="2:9" ht="12.95" customHeight="1" x14ac:dyDescent="0.25">
      <c r="B162" s="14" t="s">
        <v>14</v>
      </c>
      <c r="C162" s="21">
        <v>127.94</v>
      </c>
      <c r="D162" s="30">
        <v>134.03</v>
      </c>
      <c r="E162" s="21">
        <v>135.02000000000001</v>
      </c>
      <c r="F162" s="23">
        <v>133.15</v>
      </c>
      <c r="G162" s="21">
        <v>101.52</v>
      </c>
      <c r="H162" s="30">
        <v>108.26</v>
      </c>
      <c r="I162" s="21">
        <v>131.04</v>
      </c>
    </row>
    <row r="163" spans="2:9" ht="12.95" customHeight="1" x14ac:dyDescent="0.25">
      <c r="B163" s="19" t="s">
        <v>16</v>
      </c>
      <c r="C163" s="9">
        <v>34513.15</v>
      </c>
      <c r="D163" s="9">
        <v>36135.620000000003</v>
      </c>
      <c r="E163" s="9">
        <v>36834.31</v>
      </c>
      <c r="F163" s="9">
        <v>36346.03</v>
      </c>
      <c r="G163" s="9">
        <v>36320.879999999997</v>
      </c>
      <c r="H163" s="9">
        <v>39585.71</v>
      </c>
      <c r="I163" s="9">
        <v>41928.26</v>
      </c>
    </row>
    <row r="164" spans="2:9" ht="12.95" customHeight="1" x14ac:dyDescent="0.25">
      <c r="B164" s="41" t="s">
        <v>20</v>
      </c>
      <c r="C164" s="42"/>
      <c r="D164" s="42"/>
      <c r="E164" s="42"/>
      <c r="F164" s="42"/>
      <c r="G164" s="42"/>
      <c r="H164" s="42"/>
      <c r="I164" s="42"/>
    </row>
    <row r="167" spans="2:9" ht="12.95" customHeight="1" x14ac:dyDescent="0.25">
      <c r="B167" s="39" t="s">
        <v>34</v>
      </c>
      <c r="C167" s="39"/>
      <c r="D167" s="39"/>
      <c r="E167" s="39"/>
      <c r="F167" s="39"/>
      <c r="G167" s="39"/>
      <c r="H167" s="39"/>
      <c r="I167" s="39"/>
    </row>
    <row r="168" spans="2:9" ht="12.95" customHeight="1" x14ac:dyDescent="0.25">
      <c r="B168" s="40" t="s">
        <v>24</v>
      </c>
      <c r="C168" s="40"/>
      <c r="D168" s="40"/>
      <c r="E168" s="40"/>
      <c r="F168" s="40"/>
      <c r="G168" s="40"/>
      <c r="H168" s="40"/>
      <c r="I168" s="40"/>
    </row>
    <row r="169" spans="2:9" ht="12.95" customHeight="1" x14ac:dyDescent="0.25">
      <c r="B169" s="2" t="s">
        <v>17</v>
      </c>
      <c r="C169" s="16" t="s">
        <v>0</v>
      </c>
      <c r="D169" s="16" t="s">
        <v>1</v>
      </c>
      <c r="E169" s="17" t="s">
        <v>2</v>
      </c>
      <c r="F169" s="17" t="s">
        <v>3</v>
      </c>
      <c r="G169" s="17" t="s">
        <v>4</v>
      </c>
      <c r="H169" s="16" t="s">
        <v>5</v>
      </c>
      <c r="I169" s="17" t="s">
        <v>6</v>
      </c>
    </row>
    <row r="170" spans="2:9" ht="12.95" customHeight="1" x14ac:dyDescent="0.25">
      <c r="B170" s="14" t="s">
        <v>7</v>
      </c>
      <c r="C170" s="8">
        <v>0</v>
      </c>
      <c r="D170" s="8">
        <v>0</v>
      </c>
      <c r="E170" s="8">
        <v>0</v>
      </c>
      <c r="F170" s="8">
        <v>0</v>
      </c>
      <c r="G170" s="8">
        <v>0</v>
      </c>
      <c r="H170" s="8">
        <v>0</v>
      </c>
      <c r="I170" s="8">
        <v>0</v>
      </c>
    </row>
    <row r="171" spans="2:9" ht="12.95" customHeight="1" x14ac:dyDescent="0.25">
      <c r="B171" s="15" t="s">
        <v>8</v>
      </c>
      <c r="C171" s="20">
        <v>0.14000000000000001</v>
      </c>
      <c r="D171" s="20">
        <v>0.14000000000000001</v>
      </c>
      <c r="E171" s="20">
        <v>0.14000000000000001</v>
      </c>
      <c r="F171" s="20">
        <v>0.14000000000000001</v>
      </c>
      <c r="G171" s="20">
        <v>0.14000000000000001</v>
      </c>
      <c r="H171" s="20">
        <v>0.14000000000000001</v>
      </c>
      <c r="I171" s="20">
        <v>0.14000000000000001</v>
      </c>
    </row>
    <row r="172" spans="2:9" ht="12.95" customHeight="1" x14ac:dyDescent="0.25">
      <c r="B172" s="14" t="s">
        <v>9</v>
      </c>
      <c r="C172" s="8">
        <v>0</v>
      </c>
      <c r="D172" s="8">
        <v>0</v>
      </c>
      <c r="E172" s="8">
        <v>0</v>
      </c>
      <c r="F172" s="8">
        <v>0</v>
      </c>
      <c r="G172" s="8">
        <v>0</v>
      </c>
      <c r="H172" s="8">
        <v>0</v>
      </c>
      <c r="I172" s="8">
        <v>0</v>
      </c>
    </row>
    <row r="173" spans="2:9" ht="12.95" customHeight="1" x14ac:dyDescent="0.25">
      <c r="B173" s="15" t="s">
        <v>10</v>
      </c>
      <c r="C173" s="6">
        <v>0</v>
      </c>
      <c r="D173" s="6">
        <v>0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</row>
    <row r="174" spans="2:9" ht="12.95" customHeight="1" x14ac:dyDescent="0.25">
      <c r="B174" s="14" t="s">
        <v>11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</row>
    <row r="175" spans="2:9" ht="12.95" customHeight="1" x14ac:dyDescent="0.25">
      <c r="B175" s="15" t="s">
        <v>12</v>
      </c>
      <c r="C175" s="20">
        <v>0.15</v>
      </c>
      <c r="D175" s="20">
        <v>0.14000000000000001</v>
      </c>
      <c r="E175" s="20">
        <v>0.15</v>
      </c>
      <c r="F175" s="20">
        <v>0.15</v>
      </c>
      <c r="G175" s="20">
        <v>0.15</v>
      </c>
      <c r="H175" s="20">
        <v>0.17</v>
      </c>
      <c r="I175" s="20">
        <v>0.22</v>
      </c>
    </row>
    <row r="176" spans="2:9" ht="12.95" customHeight="1" x14ac:dyDescent="0.25">
      <c r="B176" s="15" t="s">
        <v>13</v>
      </c>
      <c r="C176" s="20">
        <v>0</v>
      </c>
      <c r="D176" s="20">
        <v>0</v>
      </c>
      <c r="E176" s="20">
        <v>0</v>
      </c>
      <c r="F176" s="20">
        <v>0</v>
      </c>
      <c r="G176" s="20">
        <v>0</v>
      </c>
      <c r="H176" s="20">
        <v>0</v>
      </c>
      <c r="I176" s="20">
        <v>0</v>
      </c>
    </row>
    <row r="177" spans="2:9" ht="12.95" customHeight="1" x14ac:dyDescent="0.25">
      <c r="B177" s="14" t="s">
        <v>14</v>
      </c>
      <c r="C177" s="21">
        <v>0.27</v>
      </c>
      <c r="D177" s="21">
        <v>0.26</v>
      </c>
      <c r="E177" s="21">
        <v>0.35</v>
      </c>
      <c r="F177" s="21">
        <v>0.37</v>
      </c>
      <c r="G177" s="21">
        <v>0.34</v>
      </c>
      <c r="H177" s="21">
        <v>0.33</v>
      </c>
      <c r="I177" s="21">
        <v>0.34</v>
      </c>
    </row>
    <row r="178" spans="2:9" ht="12.95" customHeight="1" x14ac:dyDescent="0.25">
      <c r="B178" s="19" t="s">
        <v>16</v>
      </c>
      <c r="C178" s="9">
        <v>0.46</v>
      </c>
      <c r="D178" s="9">
        <v>0.47</v>
      </c>
      <c r="E178" s="9">
        <v>0.45</v>
      </c>
      <c r="F178" s="9">
        <v>0.44</v>
      </c>
      <c r="G178" s="9">
        <v>0.47</v>
      </c>
      <c r="H178" s="9">
        <v>0.45</v>
      </c>
      <c r="I178" s="9">
        <v>0.5</v>
      </c>
    </row>
    <row r="179" spans="2:9" ht="12.95" customHeight="1" x14ac:dyDescent="0.25">
      <c r="B179" s="41" t="s">
        <v>20</v>
      </c>
      <c r="C179" s="42"/>
      <c r="D179" s="42"/>
      <c r="E179" s="42"/>
      <c r="F179" s="42"/>
      <c r="G179" s="42"/>
      <c r="H179" s="42"/>
      <c r="I179" s="42"/>
    </row>
    <row r="182" spans="2:9" ht="12.95" customHeight="1" x14ac:dyDescent="0.25">
      <c r="B182" s="39" t="s">
        <v>35</v>
      </c>
      <c r="C182" s="39"/>
      <c r="D182" s="39"/>
      <c r="E182" s="39"/>
      <c r="F182" s="39"/>
      <c r="G182" s="39"/>
      <c r="H182" s="39"/>
      <c r="I182" s="39"/>
    </row>
    <row r="183" spans="2:9" ht="12.95" customHeight="1" x14ac:dyDescent="0.25">
      <c r="B183" s="40" t="s">
        <v>24</v>
      </c>
      <c r="C183" s="40"/>
      <c r="D183" s="40"/>
      <c r="E183" s="40"/>
      <c r="F183" s="40"/>
      <c r="G183" s="40"/>
      <c r="H183" s="40"/>
      <c r="I183" s="40"/>
    </row>
    <row r="184" spans="2:9" ht="12.95" customHeight="1" x14ac:dyDescent="0.25">
      <c r="B184" s="2" t="s">
        <v>17</v>
      </c>
      <c r="C184" s="16" t="s">
        <v>0</v>
      </c>
      <c r="D184" s="16" t="s">
        <v>1</v>
      </c>
      <c r="E184" s="17" t="s">
        <v>2</v>
      </c>
      <c r="F184" s="17" t="s">
        <v>3</v>
      </c>
      <c r="G184" s="17" t="s">
        <v>4</v>
      </c>
      <c r="H184" s="16" t="s">
        <v>5</v>
      </c>
      <c r="I184" s="17" t="s">
        <v>6</v>
      </c>
    </row>
    <row r="185" spans="2:9" ht="12.95" customHeight="1" x14ac:dyDescent="0.25">
      <c r="B185" s="14" t="s">
        <v>7</v>
      </c>
      <c r="C185" s="24">
        <v>0</v>
      </c>
      <c r="D185" s="24">
        <v>0</v>
      </c>
      <c r="E185" s="24">
        <v>0</v>
      </c>
      <c r="F185" s="24">
        <v>0</v>
      </c>
      <c r="G185" s="24">
        <v>0</v>
      </c>
      <c r="H185" s="24">
        <v>0</v>
      </c>
      <c r="I185" s="24">
        <v>0</v>
      </c>
    </row>
    <row r="186" spans="2:9" ht="12.95" customHeight="1" x14ac:dyDescent="0.25">
      <c r="B186" s="15" t="s">
        <v>8</v>
      </c>
      <c r="C186" s="25">
        <v>17.89</v>
      </c>
      <c r="D186" s="25">
        <v>17.399999999999999</v>
      </c>
      <c r="E186" s="25">
        <v>16.96</v>
      </c>
      <c r="F186" s="25">
        <v>17.52</v>
      </c>
      <c r="G186" s="25">
        <v>17.89</v>
      </c>
      <c r="H186" s="25">
        <v>18.37</v>
      </c>
      <c r="I186" s="25">
        <v>13.81</v>
      </c>
    </row>
    <row r="187" spans="2:9" ht="12.95" customHeight="1" x14ac:dyDescent="0.25">
      <c r="B187" s="14" t="s">
        <v>9</v>
      </c>
      <c r="C187" s="24">
        <v>0</v>
      </c>
      <c r="D187" s="24">
        <v>0</v>
      </c>
      <c r="E187" s="24">
        <v>0</v>
      </c>
      <c r="F187" s="24">
        <v>0</v>
      </c>
      <c r="G187" s="24">
        <v>0</v>
      </c>
      <c r="H187" s="24">
        <v>0</v>
      </c>
      <c r="I187" s="24">
        <v>0</v>
      </c>
    </row>
    <row r="188" spans="2:9" ht="12.95" customHeight="1" x14ac:dyDescent="0.25">
      <c r="B188" s="15" t="s">
        <v>10</v>
      </c>
      <c r="C188" s="26">
        <v>0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26">
        <v>0</v>
      </c>
    </row>
    <row r="189" spans="2:9" ht="12.95" customHeight="1" x14ac:dyDescent="0.25">
      <c r="B189" s="14" t="s">
        <v>11</v>
      </c>
      <c r="C189" s="24">
        <v>0</v>
      </c>
      <c r="D189" s="24">
        <v>0</v>
      </c>
      <c r="E189" s="24">
        <v>0</v>
      </c>
      <c r="F189" s="24">
        <v>0</v>
      </c>
      <c r="G189" s="24">
        <v>0</v>
      </c>
      <c r="H189" s="24">
        <v>0</v>
      </c>
      <c r="I189" s="24">
        <v>0</v>
      </c>
    </row>
    <row r="190" spans="2:9" ht="12.95" customHeight="1" x14ac:dyDescent="0.25">
      <c r="B190" s="15" t="s">
        <v>12</v>
      </c>
      <c r="C190" s="25">
        <v>1.18</v>
      </c>
      <c r="D190" s="25">
        <v>1.04</v>
      </c>
      <c r="E190" s="25">
        <v>1.06</v>
      </c>
      <c r="F190" s="25">
        <v>0.83</v>
      </c>
      <c r="G190" s="25">
        <v>0.8</v>
      </c>
      <c r="H190" s="25">
        <v>0.9</v>
      </c>
      <c r="I190" s="25">
        <v>1</v>
      </c>
    </row>
    <row r="191" spans="2:9" ht="12.95" customHeight="1" x14ac:dyDescent="0.25">
      <c r="B191" s="15" t="s">
        <v>13</v>
      </c>
      <c r="C191" s="25">
        <v>0</v>
      </c>
      <c r="D191" s="2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</row>
    <row r="192" spans="2:9" ht="12.95" customHeight="1" x14ac:dyDescent="0.25">
      <c r="B192" s="14" t="s">
        <v>14</v>
      </c>
      <c r="C192" s="27">
        <v>12.54</v>
      </c>
      <c r="D192" s="27">
        <v>12.73</v>
      </c>
      <c r="E192" s="27">
        <v>17.32</v>
      </c>
      <c r="F192" s="27">
        <v>18.190000000000001</v>
      </c>
      <c r="G192" s="27">
        <v>12.42</v>
      </c>
      <c r="H192" s="27">
        <v>12.9</v>
      </c>
      <c r="I192" s="27">
        <v>16.41</v>
      </c>
    </row>
    <row r="193" spans="2:9" ht="12.95" customHeight="1" x14ac:dyDescent="0.25">
      <c r="B193" s="19" t="s">
        <v>16</v>
      </c>
      <c r="C193" s="28">
        <v>5752.39</v>
      </c>
      <c r="D193" s="28">
        <v>6165.5</v>
      </c>
      <c r="E193" s="28">
        <v>6098.73</v>
      </c>
      <c r="F193" s="28">
        <v>5850.14</v>
      </c>
      <c r="G193" s="28">
        <v>6261.87</v>
      </c>
      <c r="H193" s="28">
        <v>6602.56</v>
      </c>
      <c r="I193" s="28">
        <v>7599.6</v>
      </c>
    </row>
    <row r="194" spans="2:9" ht="12.95" customHeight="1" x14ac:dyDescent="0.25">
      <c r="B194" s="41" t="s">
        <v>20</v>
      </c>
      <c r="C194" s="42"/>
      <c r="D194" s="42"/>
      <c r="E194" s="42"/>
      <c r="F194" s="42"/>
      <c r="G194" s="42"/>
      <c r="H194" s="42"/>
      <c r="I194" s="42"/>
    </row>
    <row r="197" spans="2:9" ht="12.95" customHeight="1" x14ac:dyDescent="0.25">
      <c r="B197" s="39" t="s">
        <v>36</v>
      </c>
      <c r="C197" s="39"/>
      <c r="D197" s="39"/>
      <c r="E197" s="39"/>
      <c r="F197" s="39"/>
      <c r="G197" s="39"/>
      <c r="H197" s="39"/>
      <c r="I197" s="39"/>
    </row>
    <row r="198" spans="2:9" ht="12.95" customHeight="1" x14ac:dyDescent="0.25">
      <c r="B198" s="40" t="s">
        <v>37</v>
      </c>
      <c r="C198" s="40"/>
      <c r="D198" s="40"/>
      <c r="E198" s="40"/>
      <c r="F198" s="40"/>
      <c r="G198" s="40"/>
      <c r="H198" s="40"/>
      <c r="I198" s="40"/>
    </row>
    <row r="199" spans="2:9" ht="12.95" customHeight="1" x14ac:dyDescent="0.25">
      <c r="B199" s="2" t="s">
        <v>17</v>
      </c>
      <c r="C199" s="16" t="s">
        <v>0</v>
      </c>
      <c r="D199" s="16" t="s">
        <v>1</v>
      </c>
      <c r="E199" s="17" t="s">
        <v>2</v>
      </c>
      <c r="F199" s="17" t="s">
        <v>3</v>
      </c>
      <c r="G199" s="17" t="s">
        <v>4</v>
      </c>
      <c r="H199" s="16" t="s">
        <v>5</v>
      </c>
      <c r="I199" s="17" t="s">
        <v>6</v>
      </c>
    </row>
    <row r="200" spans="2:9" ht="12.95" customHeight="1" x14ac:dyDescent="0.25">
      <c r="B200" s="14" t="s">
        <v>7</v>
      </c>
      <c r="C200" s="8">
        <v>99</v>
      </c>
      <c r="D200" s="8">
        <v>100</v>
      </c>
      <c r="E200" s="8">
        <v>101</v>
      </c>
      <c r="F200" s="8">
        <v>110</v>
      </c>
      <c r="G200" s="8">
        <v>79</v>
      </c>
      <c r="H200" s="8">
        <v>82</v>
      </c>
      <c r="I200" s="8">
        <v>81</v>
      </c>
    </row>
    <row r="201" spans="2:9" ht="12.95" customHeight="1" x14ac:dyDescent="0.25">
      <c r="B201" s="15" t="s">
        <v>8</v>
      </c>
      <c r="C201" s="20">
        <v>71</v>
      </c>
      <c r="D201" s="20">
        <v>71</v>
      </c>
      <c r="E201" s="20">
        <v>71</v>
      </c>
      <c r="F201" s="20">
        <v>73</v>
      </c>
      <c r="G201" s="20">
        <v>75</v>
      </c>
      <c r="H201" s="20">
        <v>77</v>
      </c>
      <c r="I201" s="20">
        <v>78</v>
      </c>
    </row>
    <row r="202" spans="2:9" ht="12.95" customHeight="1" x14ac:dyDescent="0.25">
      <c r="B202" s="14" t="s">
        <v>9</v>
      </c>
      <c r="C202" s="8">
        <v>72</v>
      </c>
      <c r="D202" s="8">
        <v>74</v>
      </c>
      <c r="E202" s="8">
        <v>76</v>
      </c>
      <c r="F202" s="8">
        <v>79</v>
      </c>
      <c r="G202" s="8">
        <v>62</v>
      </c>
      <c r="H202" s="8">
        <v>65</v>
      </c>
      <c r="I202" s="8">
        <v>62</v>
      </c>
    </row>
    <row r="203" spans="2:9" ht="12.95" customHeight="1" x14ac:dyDescent="0.25">
      <c r="B203" s="15" t="s">
        <v>10</v>
      </c>
      <c r="C203" s="6">
        <v>74</v>
      </c>
      <c r="D203" s="6">
        <v>74</v>
      </c>
      <c r="E203" s="6">
        <v>74</v>
      </c>
      <c r="F203" s="6">
        <v>74</v>
      </c>
      <c r="G203" s="6">
        <v>75</v>
      </c>
      <c r="H203" s="6">
        <v>75</v>
      </c>
      <c r="I203" s="6">
        <v>77</v>
      </c>
    </row>
    <row r="204" spans="2:9" ht="12.95" customHeight="1" x14ac:dyDescent="0.25">
      <c r="B204" s="14" t="s">
        <v>11</v>
      </c>
      <c r="C204" s="8">
        <v>57</v>
      </c>
      <c r="D204" s="8">
        <v>59</v>
      </c>
      <c r="E204" s="8">
        <v>60</v>
      </c>
      <c r="F204" s="8">
        <v>54</v>
      </c>
      <c r="G204" s="8">
        <v>58</v>
      </c>
      <c r="H204" s="8">
        <v>55</v>
      </c>
      <c r="I204" s="8">
        <v>55</v>
      </c>
    </row>
    <row r="205" spans="2:9" ht="12.95" customHeight="1" x14ac:dyDescent="0.25">
      <c r="B205" s="15" t="s">
        <v>12</v>
      </c>
      <c r="C205" s="20">
        <v>104</v>
      </c>
      <c r="D205" s="20">
        <v>96</v>
      </c>
      <c r="E205" s="20">
        <v>93</v>
      </c>
      <c r="F205" s="20">
        <v>78</v>
      </c>
      <c r="G205" s="20">
        <v>71</v>
      </c>
      <c r="H205" s="20">
        <v>76</v>
      </c>
      <c r="I205" s="20">
        <v>61</v>
      </c>
    </row>
    <row r="206" spans="2:9" ht="12.95" customHeight="1" x14ac:dyDescent="0.25">
      <c r="B206" s="15" t="s">
        <v>13</v>
      </c>
      <c r="C206" s="20">
        <v>231</v>
      </c>
      <c r="D206" s="20">
        <v>247</v>
      </c>
      <c r="E206" s="20">
        <v>254</v>
      </c>
      <c r="F206" s="20">
        <v>345</v>
      </c>
      <c r="G206" s="20">
        <v>302</v>
      </c>
      <c r="H206" s="20">
        <v>350</v>
      </c>
      <c r="I206" s="20">
        <v>347</v>
      </c>
    </row>
    <row r="207" spans="2:9" ht="12.95" customHeight="1" x14ac:dyDescent="0.25">
      <c r="B207" s="14" t="s">
        <v>14</v>
      </c>
      <c r="C207" s="21">
        <v>113</v>
      </c>
      <c r="D207" s="21">
        <v>122</v>
      </c>
      <c r="E207" s="21">
        <v>128</v>
      </c>
      <c r="F207" s="21">
        <v>136</v>
      </c>
      <c r="G207" s="21">
        <v>140</v>
      </c>
      <c r="H207" s="21">
        <v>146</v>
      </c>
      <c r="I207" s="21">
        <v>153</v>
      </c>
    </row>
    <row r="208" spans="2:9" ht="12.95" customHeight="1" x14ac:dyDescent="0.25">
      <c r="B208" s="19" t="s">
        <v>16</v>
      </c>
      <c r="C208" s="9">
        <v>351</v>
      </c>
      <c r="D208" s="9">
        <v>370</v>
      </c>
      <c r="E208" s="9">
        <v>390</v>
      </c>
      <c r="F208" s="9">
        <v>407</v>
      </c>
      <c r="G208" s="9">
        <v>427</v>
      </c>
      <c r="H208" s="9">
        <v>446</v>
      </c>
      <c r="I208" s="9">
        <v>459</v>
      </c>
    </row>
    <row r="209" spans="2:9" ht="12.95" customHeight="1" x14ac:dyDescent="0.25">
      <c r="B209" s="41" t="s">
        <v>20</v>
      </c>
      <c r="C209" s="42"/>
      <c r="D209" s="42"/>
      <c r="E209" s="42"/>
      <c r="F209" s="42"/>
      <c r="G209" s="42"/>
      <c r="H209" s="42"/>
      <c r="I209" s="42"/>
    </row>
  </sheetData>
  <mergeCells count="42">
    <mergeCell ref="B44:I44"/>
    <mergeCell ref="B2:I2"/>
    <mergeCell ref="B3:I3"/>
    <mergeCell ref="B14:I14"/>
    <mergeCell ref="B29:I29"/>
    <mergeCell ref="B18:I18"/>
    <mergeCell ref="B17:I17"/>
    <mergeCell ref="B32:I32"/>
    <mergeCell ref="B33:I33"/>
    <mergeCell ref="B104:I104"/>
    <mergeCell ref="B47:I47"/>
    <mergeCell ref="B48:I48"/>
    <mergeCell ref="B59:I59"/>
    <mergeCell ref="B62:I62"/>
    <mergeCell ref="B63:I63"/>
    <mergeCell ref="B74:I74"/>
    <mergeCell ref="B77:I77"/>
    <mergeCell ref="B78:I78"/>
    <mergeCell ref="B89:I89"/>
    <mergeCell ref="B92:I92"/>
    <mergeCell ref="B93:I93"/>
    <mergeCell ref="B164:I164"/>
    <mergeCell ref="B107:I107"/>
    <mergeCell ref="B108:I108"/>
    <mergeCell ref="B119:I119"/>
    <mergeCell ref="B122:I122"/>
    <mergeCell ref="B123:I123"/>
    <mergeCell ref="B134:I134"/>
    <mergeCell ref="B137:I137"/>
    <mergeCell ref="B138:I138"/>
    <mergeCell ref="B149:I149"/>
    <mergeCell ref="B152:I152"/>
    <mergeCell ref="B153:I153"/>
    <mergeCell ref="B197:I197"/>
    <mergeCell ref="B198:I198"/>
    <mergeCell ref="B209:I209"/>
    <mergeCell ref="B167:I167"/>
    <mergeCell ref="B168:I168"/>
    <mergeCell ref="B179:I179"/>
    <mergeCell ref="B182:I182"/>
    <mergeCell ref="B183:I183"/>
    <mergeCell ref="B194:I19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8239B-5A2C-4B31-8FFB-BC6108D29B8E}">
  <dimension ref="B2:S60"/>
  <sheetViews>
    <sheetView workbookViewId="0">
      <selection activeCell="K5" sqref="K5"/>
    </sheetView>
  </sheetViews>
  <sheetFormatPr defaultColWidth="9.7109375" defaultRowHeight="14.1" customHeight="1" x14ac:dyDescent="0.25"/>
  <cols>
    <col min="1" max="1" width="3.85546875" customWidth="1"/>
    <col min="2" max="2" width="14.85546875" customWidth="1"/>
  </cols>
  <sheetData>
    <row r="2" spans="2:12" ht="14.1" customHeight="1" x14ac:dyDescent="0.25">
      <c r="B2" s="39" t="s">
        <v>42</v>
      </c>
      <c r="C2" s="39"/>
      <c r="D2" s="39"/>
      <c r="E2" s="39"/>
      <c r="F2" s="39"/>
      <c r="G2" s="39"/>
      <c r="H2" s="39"/>
      <c r="I2" s="39"/>
    </row>
    <row r="3" spans="2:12" ht="14.1" customHeight="1" x14ac:dyDescent="0.25">
      <c r="B3" s="40" t="s">
        <v>43</v>
      </c>
      <c r="C3" s="40"/>
      <c r="D3" s="40"/>
      <c r="E3" s="40"/>
      <c r="F3" s="40"/>
      <c r="G3" s="40"/>
      <c r="H3" s="40"/>
      <c r="I3" s="40"/>
    </row>
    <row r="4" spans="2:12" ht="14.1" customHeight="1" x14ac:dyDescent="0.25">
      <c r="B4" s="2" t="s">
        <v>17</v>
      </c>
      <c r="C4" s="16" t="s">
        <v>0</v>
      </c>
      <c r="D4" s="16" t="s">
        <v>1</v>
      </c>
      <c r="E4" s="17" t="s">
        <v>2</v>
      </c>
      <c r="F4" s="17" t="s">
        <v>3</v>
      </c>
      <c r="G4" s="17" t="s">
        <v>4</v>
      </c>
      <c r="H4" s="16" t="s">
        <v>5</v>
      </c>
      <c r="I4" s="17" t="s">
        <v>6</v>
      </c>
    </row>
    <row r="5" spans="2:12" ht="14.1" customHeight="1" x14ac:dyDescent="0.25">
      <c r="B5" s="14" t="s">
        <v>7</v>
      </c>
      <c r="C5" s="24">
        <v>20.47</v>
      </c>
      <c r="D5" s="24">
        <v>21.39</v>
      </c>
      <c r="E5" s="24">
        <v>21.87</v>
      </c>
      <c r="F5" s="24">
        <v>22.67</v>
      </c>
      <c r="G5" s="24">
        <v>22.34</v>
      </c>
      <c r="H5" s="24">
        <v>22.08</v>
      </c>
      <c r="I5" s="24">
        <v>23.55</v>
      </c>
      <c r="K5" s="54">
        <f>I5/I13</f>
        <v>2.4107757067514004E-3</v>
      </c>
      <c r="L5" s="54">
        <f>I5/K12</f>
        <v>8.9530109489051088E-2</v>
      </c>
    </row>
    <row r="6" spans="2:12" ht="14.1" customHeight="1" x14ac:dyDescent="0.25">
      <c r="B6" s="15" t="s">
        <v>8</v>
      </c>
      <c r="C6" s="25">
        <v>46.86</v>
      </c>
      <c r="D6" s="25">
        <v>48.35</v>
      </c>
      <c r="E6" s="25">
        <v>50.4</v>
      </c>
      <c r="F6" s="25">
        <v>52.96</v>
      </c>
      <c r="G6" s="25">
        <v>54.42</v>
      </c>
      <c r="H6" s="25">
        <v>56.06</v>
      </c>
      <c r="I6" s="25">
        <v>58.24</v>
      </c>
    </row>
    <row r="7" spans="2:12" ht="14.1" customHeight="1" x14ac:dyDescent="0.25">
      <c r="B7" s="14" t="s">
        <v>9</v>
      </c>
      <c r="C7" s="24">
        <v>27.47</v>
      </c>
      <c r="D7" s="24">
        <v>27.7</v>
      </c>
      <c r="E7" s="24">
        <v>28.05</v>
      </c>
      <c r="F7" s="24">
        <v>28.7</v>
      </c>
      <c r="G7" s="24">
        <v>29.3</v>
      </c>
      <c r="H7" s="24">
        <v>29.42</v>
      </c>
      <c r="I7" s="24">
        <v>29.37</v>
      </c>
    </row>
    <row r="8" spans="2:12" ht="14.1" customHeight="1" x14ac:dyDescent="0.25">
      <c r="B8" s="15" t="s">
        <v>10</v>
      </c>
      <c r="C8" s="26">
        <v>41</v>
      </c>
      <c r="D8" s="26">
        <v>43.09</v>
      </c>
      <c r="E8" s="26">
        <v>45.25</v>
      </c>
      <c r="F8" s="26">
        <v>46.35</v>
      </c>
      <c r="G8" s="26">
        <v>39.36</v>
      </c>
      <c r="H8" s="26">
        <v>37.299999999999997</v>
      </c>
      <c r="I8" s="26">
        <v>51.6</v>
      </c>
    </row>
    <row r="9" spans="2:12" ht="14.1" customHeight="1" x14ac:dyDescent="0.25">
      <c r="B9" s="14" t="s">
        <v>11</v>
      </c>
      <c r="C9" s="24">
        <v>14.79</v>
      </c>
      <c r="D9" s="24">
        <v>15.68</v>
      </c>
      <c r="E9" s="24">
        <v>16.11</v>
      </c>
      <c r="F9" s="24">
        <v>16.41</v>
      </c>
      <c r="G9" s="24">
        <v>15.06</v>
      </c>
      <c r="H9" s="24">
        <v>14.7</v>
      </c>
      <c r="I9" s="24">
        <v>15.53</v>
      </c>
    </row>
    <row r="10" spans="2:12" ht="14.1" customHeight="1" x14ac:dyDescent="0.25">
      <c r="B10" s="15" t="s">
        <v>12</v>
      </c>
      <c r="C10" s="25">
        <v>31.37</v>
      </c>
      <c r="D10" s="25">
        <v>32.4</v>
      </c>
      <c r="E10" s="25">
        <v>32.28</v>
      </c>
      <c r="F10" s="25">
        <v>32.090000000000003</v>
      </c>
      <c r="G10" s="25">
        <v>23.87</v>
      </c>
      <c r="H10" s="25">
        <v>24.1</v>
      </c>
      <c r="I10" s="25">
        <v>23.31</v>
      </c>
    </row>
    <row r="11" spans="2:12" ht="14.1" customHeight="1" x14ac:dyDescent="0.25">
      <c r="B11" s="15" t="s">
        <v>13</v>
      </c>
      <c r="C11" s="25">
        <v>4.4000000000000004</v>
      </c>
      <c r="D11" s="25">
        <v>4.4000000000000004</v>
      </c>
      <c r="E11" s="25">
        <v>3.72</v>
      </c>
      <c r="F11" s="25">
        <v>3.76</v>
      </c>
      <c r="G11" s="25">
        <v>3.12</v>
      </c>
      <c r="H11" s="25">
        <v>3.06</v>
      </c>
      <c r="I11" s="25">
        <v>4.99</v>
      </c>
    </row>
    <row r="12" spans="2:12" ht="14.1" customHeight="1" x14ac:dyDescent="0.25">
      <c r="B12" s="14" t="s">
        <v>14</v>
      </c>
      <c r="C12" s="27">
        <v>39.69</v>
      </c>
      <c r="D12" s="27">
        <v>45.26</v>
      </c>
      <c r="E12" s="27">
        <v>47.82</v>
      </c>
      <c r="F12" s="27">
        <v>50.57</v>
      </c>
      <c r="G12" s="27">
        <v>52.18</v>
      </c>
      <c r="H12" s="27">
        <v>54.09</v>
      </c>
      <c r="I12" s="27">
        <v>56.45</v>
      </c>
      <c r="K12">
        <f>SUM(I5:I12)</f>
        <v>263.04000000000002</v>
      </c>
    </row>
    <row r="13" spans="2:12" ht="14.1" customHeight="1" x14ac:dyDescent="0.25">
      <c r="B13" s="19" t="s">
        <v>16</v>
      </c>
      <c r="C13" s="28">
        <v>7385.61</v>
      </c>
      <c r="D13" s="28">
        <v>7655.63</v>
      </c>
      <c r="E13" s="28">
        <v>8114.45</v>
      </c>
      <c r="F13" s="28">
        <v>8599.9699999999993</v>
      </c>
      <c r="G13" s="28">
        <v>8797.91</v>
      </c>
      <c r="H13" s="28">
        <v>9292.1299999999992</v>
      </c>
      <c r="I13" s="28">
        <v>9768.64</v>
      </c>
    </row>
    <row r="14" spans="2:12" ht="14.1" customHeight="1" x14ac:dyDescent="0.25">
      <c r="B14" s="41" t="s">
        <v>20</v>
      </c>
      <c r="C14" s="42"/>
      <c r="D14" s="42"/>
      <c r="E14" s="42"/>
      <c r="F14" s="42"/>
      <c r="G14" s="42"/>
      <c r="H14" s="42"/>
      <c r="I14" s="42"/>
    </row>
    <row r="17" spans="2:14" ht="14.1" customHeight="1" x14ac:dyDescent="0.25">
      <c r="B17" s="39" t="s">
        <v>44</v>
      </c>
      <c r="C17" s="39"/>
      <c r="D17" s="39"/>
      <c r="E17" s="39"/>
      <c r="F17" s="39"/>
      <c r="G17" s="39"/>
      <c r="H17" s="39"/>
      <c r="I17" s="39"/>
    </row>
    <row r="18" spans="2:14" ht="14.1" customHeight="1" x14ac:dyDescent="0.25">
      <c r="B18" s="40" t="s">
        <v>45</v>
      </c>
      <c r="C18" s="40"/>
      <c r="D18" s="40"/>
      <c r="E18" s="40"/>
      <c r="F18" s="40"/>
      <c r="G18" s="40"/>
      <c r="H18" s="40"/>
      <c r="I18" s="40"/>
    </row>
    <row r="19" spans="2:14" ht="14.1" customHeight="1" x14ac:dyDescent="0.25">
      <c r="B19" s="2" t="s">
        <v>17</v>
      </c>
      <c r="C19" s="16" t="s">
        <v>0</v>
      </c>
      <c r="D19" s="16" t="s">
        <v>1</v>
      </c>
      <c r="E19" s="17" t="s">
        <v>2</v>
      </c>
      <c r="F19" s="17" t="s">
        <v>3</v>
      </c>
      <c r="G19" s="17" t="s">
        <v>4</v>
      </c>
      <c r="H19" s="16" t="s">
        <v>5</v>
      </c>
      <c r="I19" s="17" t="s">
        <v>6</v>
      </c>
    </row>
    <row r="20" spans="2:14" ht="14.1" customHeight="1" x14ac:dyDescent="0.25">
      <c r="B20" s="14" t="s">
        <v>7</v>
      </c>
      <c r="C20" s="24">
        <v>14.03</v>
      </c>
      <c r="D20" s="24">
        <v>14.51</v>
      </c>
      <c r="E20" s="24">
        <v>14.69</v>
      </c>
      <c r="F20" s="24">
        <v>15.08</v>
      </c>
      <c r="G20" s="24">
        <v>14.7</v>
      </c>
      <c r="H20" s="24">
        <v>14.4</v>
      </c>
      <c r="I20" s="24">
        <v>15.21</v>
      </c>
    </row>
    <row r="21" spans="2:14" ht="14.1" customHeight="1" x14ac:dyDescent="0.25">
      <c r="B21" s="15" t="s">
        <v>8</v>
      </c>
      <c r="C21" s="26">
        <v>1.41</v>
      </c>
      <c r="D21" s="26">
        <v>1.44</v>
      </c>
      <c r="E21" s="26">
        <v>1.49</v>
      </c>
      <c r="F21" s="26">
        <v>1.54</v>
      </c>
      <c r="G21" s="26">
        <v>1.57</v>
      </c>
      <c r="H21" s="26">
        <v>1.6</v>
      </c>
      <c r="I21" s="26">
        <v>1.65</v>
      </c>
    </row>
    <row r="22" spans="2:14" ht="14.1" customHeight="1" x14ac:dyDescent="0.25">
      <c r="B22" s="14" t="s">
        <v>9</v>
      </c>
      <c r="C22" s="24">
        <v>9.1199999999999992</v>
      </c>
      <c r="D22" s="24">
        <v>9.11</v>
      </c>
      <c r="E22" s="24">
        <v>9.1300000000000008</v>
      </c>
      <c r="F22" s="24">
        <v>9.25</v>
      </c>
      <c r="G22" s="24">
        <v>9.35</v>
      </c>
      <c r="H22" s="24">
        <v>9.2899999999999991</v>
      </c>
      <c r="I22" s="24">
        <v>9.1999999999999993</v>
      </c>
    </row>
    <row r="23" spans="2:14" ht="14.1" customHeight="1" x14ac:dyDescent="0.25">
      <c r="B23" s="15" t="s">
        <v>10</v>
      </c>
      <c r="C23" s="26">
        <v>13.1</v>
      </c>
      <c r="D23" s="26">
        <v>13.63</v>
      </c>
      <c r="E23" s="26">
        <v>14.17</v>
      </c>
      <c r="F23" s="26">
        <v>14.38</v>
      </c>
      <c r="G23" s="26">
        <v>12.09</v>
      </c>
      <c r="H23" s="26">
        <v>11.34</v>
      </c>
      <c r="I23" s="26">
        <v>15.55</v>
      </c>
    </row>
    <row r="24" spans="2:14" ht="14.1" customHeight="1" x14ac:dyDescent="0.25">
      <c r="B24" s="14" t="s">
        <v>11</v>
      </c>
      <c r="C24" s="24">
        <v>12.78</v>
      </c>
      <c r="D24" s="24">
        <v>13.41</v>
      </c>
      <c r="E24" s="24">
        <v>13.64</v>
      </c>
      <c r="F24" s="24">
        <v>13.77</v>
      </c>
      <c r="G24" s="24">
        <v>12.51</v>
      </c>
      <c r="H24" s="24">
        <v>12.09</v>
      </c>
      <c r="I24" s="24">
        <v>12.65</v>
      </c>
    </row>
    <row r="25" spans="2:14" ht="14.1" customHeight="1" x14ac:dyDescent="0.25">
      <c r="B25" s="15" t="s">
        <v>12</v>
      </c>
      <c r="C25" s="26">
        <v>15.04</v>
      </c>
      <c r="D25" s="26">
        <v>15.37</v>
      </c>
      <c r="E25" s="26">
        <v>15.16</v>
      </c>
      <c r="F25" s="26">
        <v>14.93</v>
      </c>
      <c r="G25" s="26">
        <v>11</v>
      </c>
      <c r="H25" s="26">
        <v>10.99</v>
      </c>
      <c r="I25" s="26">
        <v>10.53</v>
      </c>
    </row>
    <row r="26" spans="2:14" ht="14.1" customHeight="1" x14ac:dyDescent="0.25">
      <c r="B26" s="15" t="s">
        <v>13</v>
      </c>
      <c r="C26" s="26">
        <v>6.83</v>
      </c>
      <c r="D26" s="26">
        <v>6.77</v>
      </c>
      <c r="E26" s="26">
        <v>5.66</v>
      </c>
      <c r="F26" s="26">
        <v>5.67</v>
      </c>
      <c r="G26" s="26">
        <v>4.66</v>
      </c>
      <c r="H26" s="26">
        <v>4.5199999999999996</v>
      </c>
      <c r="I26" s="26">
        <v>7.3</v>
      </c>
    </row>
    <row r="27" spans="2:14" ht="14.1" customHeight="1" x14ac:dyDescent="0.25">
      <c r="B27" s="14" t="s">
        <v>14</v>
      </c>
      <c r="C27" s="24">
        <v>10.25</v>
      </c>
      <c r="D27" s="24">
        <v>11.56</v>
      </c>
      <c r="E27" s="24">
        <v>12.1</v>
      </c>
      <c r="F27" s="24">
        <v>12.67</v>
      </c>
      <c r="G27" s="24">
        <v>12.94</v>
      </c>
      <c r="H27" s="24">
        <v>13.29</v>
      </c>
      <c r="I27" s="24">
        <v>13.74</v>
      </c>
    </row>
    <row r="28" spans="2:14" ht="14.1" customHeight="1" x14ac:dyDescent="0.25">
      <c r="B28" s="19" t="s">
        <v>16</v>
      </c>
      <c r="C28" s="28">
        <v>5.72</v>
      </c>
      <c r="D28" s="28">
        <v>5.86</v>
      </c>
      <c r="E28" s="28">
        <v>6.15</v>
      </c>
      <c r="F28" s="28">
        <v>6.45</v>
      </c>
      <c r="G28" s="28">
        <v>6.52</v>
      </c>
      <c r="H28" s="28">
        <v>6.82</v>
      </c>
      <c r="I28" s="28">
        <v>7.1</v>
      </c>
    </row>
    <row r="29" spans="2:14" ht="14.1" customHeight="1" x14ac:dyDescent="0.25">
      <c r="B29" s="41" t="s">
        <v>20</v>
      </c>
      <c r="C29" s="42"/>
      <c r="D29" s="42"/>
      <c r="E29" s="42"/>
      <c r="F29" s="42"/>
      <c r="G29" s="42"/>
      <c r="H29" s="42"/>
      <c r="I29" s="42"/>
    </row>
    <row r="32" spans="2:14" ht="14.1" customHeight="1" x14ac:dyDescent="0.35">
      <c r="B32" s="56" t="s">
        <v>70</v>
      </c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</row>
    <row r="33" spans="2:19" ht="14.1" customHeight="1" x14ac:dyDescent="0.3">
      <c r="B33" s="43" t="s">
        <v>84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</row>
    <row r="34" spans="2:19" ht="27" x14ac:dyDescent="0.25">
      <c r="B34" s="3" t="s">
        <v>17</v>
      </c>
      <c r="C34" s="3" t="s">
        <v>71</v>
      </c>
      <c r="D34" s="3" t="s">
        <v>72</v>
      </c>
      <c r="E34" s="3" t="s">
        <v>73</v>
      </c>
      <c r="F34" s="3" t="s">
        <v>74</v>
      </c>
      <c r="G34" s="3" t="s">
        <v>81</v>
      </c>
      <c r="H34" s="3" t="s">
        <v>82</v>
      </c>
      <c r="I34" s="3" t="s">
        <v>75</v>
      </c>
      <c r="J34" s="3" t="s">
        <v>76</v>
      </c>
      <c r="K34" s="3" t="s">
        <v>77</v>
      </c>
      <c r="L34" s="3" t="s">
        <v>78</v>
      </c>
      <c r="M34" s="3" t="s">
        <v>79</v>
      </c>
      <c r="N34" s="3" t="s">
        <v>80</v>
      </c>
    </row>
    <row r="35" spans="2:19" ht="14.1" customHeight="1" x14ac:dyDescent="0.25">
      <c r="B35" s="35" t="s">
        <v>7</v>
      </c>
      <c r="C35" s="24">
        <v>103.65</v>
      </c>
      <c r="D35" s="24">
        <v>126.77</v>
      </c>
      <c r="E35" s="24">
        <v>15.91</v>
      </c>
      <c r="F35" s="24">
        <v>12</v>
      </c>
      <c r="G35" s="24">
        <v>2.6</v>
      </c>
      <c r="H35" s="24">
        <v>1.9</v>
      </c>
      <c r="I35" s="24">
        <v>218.61</v>
      </c>
      <c r="J35" s="24">
        <v>202.07</v>
      </c>
      <c r="K35" s="24">
        <v>100.53</v>
      </c>
      <c r="L35" s="24">
        <v>115.33</v>
      </c>
      <c r="M35" s="24">
        <v>1145.1300000000001</v>
      </c>
      <c r="N35" s="24">
        <v>1133.72</v>
      </c>
      <c r="O35">
        <f>C35+E35+G35+I35+K35+M35</f>
        <v>1586.43</v>
      </c>
      <c r="P35">
        <f>D35+F35+H35+J35+L35+N35</f>
        <v>1591.79</v>
      </c>
      <c r="Q35" s="55">
        <f>O35/$O$43</f>
        <v>4.8505494598765817E-4</v>
      </c>
      <c r="R35" s="55">
        <f>P35/$P$43</f>
        <v>4.4991233155266083E-4</v>
      </c>
      <c r="S35" s="54">
        <f>N35/P45</f>
        <v>2.6657374253808902E-2</v>
      </c>
    </row>
    <row r="36" spans="2:19" ht="14.1" customHeight="1" x14ac:dyDescent="0.25">
      <c r="B36" s="5" t="s">
        <v>8</v>
      </c>
      <c r="C36" s="26">
        <v>60.05</v>
      </c>
      <c r="D36" s="26">
        <v>62.25</v>
      </c>
      <c r="E36" s="26">
        <v>2.4300000000000002</v>
      </c>
      <c r="F36" s="26">
        <v>2.5</v>
      </c>
      <c r="G36" s="26">
        <v>338.96</v>
      </c>
      <c r="H36" s="26">
        <v>346.92</v>
      </c>
      <c r="I36" s="26">
        <v>2794.66</v>
      </c>
      <c r="J36" s="26">
        <v>2878.69</v>
      </c>
      <c r="K36" s="26">
        <v>676.61</v>
      </c>
      <c r="L36" s="26">
        <v>678.4</v>
      </c>
      <c r="M36" s="26">
        <v>9511.83</v>
      </c>
      <c r="N36" s="26">
        <v>9855.58</v>
      </c>
      <c r="O36">
        <f t="shared" ref="O36:O42" si="0">C36+E36+G36+I36+K36+M36</f>
        <v>13384.54</v>
      </c>
      <c r="P36">
        <f t="shared" ref="P36:P42" si="1">D36+F36+H36+J36+L36+N36</f>
        <v>13824.34</v>
      </c>
      <c r="Q36" s="55">
        <f t="shared" ref="Q36:Q42" si="2">O36/$O$43</f>
        <v>4.0923566288898032E-3</v>
      </c>
      <c r="R36" s="55">
        <f t="shared" ref="R36:R42" si="3">P36/$P$43</f>
        <v>3.9073879353285993E-3</v>
      </c>
    </row>
    <row r="37" spans="2:19" ht="14.1" customHeight="1" x14ac:dyDescent="0.25">
      <c r="B37" s="7" t="s">
        <v>9</v>
      </c>
      <c r="C37" s="24">
        <v>106.5</v>
      </c>
      <c r="D37" s="24">
        <v>96.38</v>
      </c>
      <c r="E37" s="24">
        <v>59.19</v>
      </c>
      <c r="F37" s="24">
        <v>53.91</v>
      </c>
      <c r="G37" s="24">
        <v>59.49</v>
      </c>
      <c r="H37" s="24">
        <v>48.86</v>
      </c>
      <c r="I37" s="24">
        <v>85.37</v>
      </c>
      <c r="J37" s="24">
        <v>75.2</v>
      </c>
      <c r="K37" s="24">
        <v>137.29</v>
      </c>
      <c r="L37" s="24">
        <v>148.32</v>
      </c>
      <c r="M37" s="24">
        <v>4083.43</v>
      </c>
      <c r="N37" s="24">
        <v>4432.45</v>
      </c>
      <c r="O37">
        <f t="shared" si="0"/>
        <v>4531.2699999999995</v>
      </c>
      <c r="P37">
        <f t="shared" si="1"/>
        <v>4855.12</v>
      </c>
      <c r="Q37" s="55">
        <f t="shared" si="2"/>
        <v>1.3854471518475416E-3</v>
      </c>
      <c r="R37" s="55">
        <f t="shared" si="3"/>
        <v>1.3722779758435187E-3</v>
      </c>
    </row>
    <row r="38" spans="2:19" ht="14.1" customHeight="1" x14ac:dyDescent="0.25">
      <c r="B38" s="5" t="s">
        <v>10</v>
      </c>
      <c r="C38" s="26">
        <v>226.55</v>
      </c>
      <c r="D38" s="26">
        <v>293.25</v>
      </c>
      <c r="E38" s="26">
        <v>5.1100000000000003</v>
      </c>
      <c r="F38" s="26">
        <v>5.85</v>
      </c>
      <c r="G38" s="26">
        <v>0</v>
      </c>
      <c r="H38" s="26">
        <v>0</v>
      </c>
      <c r="I38" s="26">
        <v>120.98</v>
      </c>
      <c r="J38" s="26">
        <v>151.46</v>
      </c>
      <c r="K38" s="26">
        <v>258.91000000000003</v>
      </c>
      <c r="L38" s="26">
        <v>389.62</v>
      </c>
      <c r="M38" s="26">
        <v>2515.5100000000002</v>
      </c>
      <c r="N38" s="26">
        <v>2707.99</v>
      </c>
      <c r="O38">
        <f t="shared" si="0"/>
        <v>3127.0600000000004</v>
      </c>
      <c r="P38">
        <f t="shared" si="1"/>
        <v>3548.17</v>
      </c>
      <c r="Q38" s="55">
        <f t="shared" si="2"/>
        <v>9.5610642726131408E-4</v>
      </c>
      <c r="R38" s="55">
        <f t="shared" si="3"/>
        <v>1.0028743976562265E-3</v>
      </c>
    </row>
    <row r="39" spans="2:19" ht="14.1" customHeight="1" x14ac:dyDescent="0.25">
      <c r="B39" s="7" t="s">
        <v>11</v>
      </c>
      <c r="C39" s="24">
        <v>30.42</v>
      </c>
      <c r="D39" s="24">
        <v>32.71</v>
      </c>
      <c r="E39" s="24">
        <v>1.8</v>
      </c>
      <c r="F39" s="24">
        <v>1.96</v>
      </c>
      <c r="G39" s="24">
        <v>0</v>
      </c>
      <c r="H39" s="24">
        <v>3.05</v>
      </c>
      <c r="I39" s="24">
        <v>20.57</v>
      </c>
      <c r="J39" s="24">
        <v>20.72</v>
      </c>
      <c r="K39" s="24">
        <v>77.61</v>
      </c>
      <c r="L39" s="24">
        <v>57.09</v>
      </c>
      <c r="M39" s="24">
        <v>2318.88</v>
      </c>
      <c r="N39" s="24">
        <v>2631.2</v>
      </c>
      <c r="O39">
        <f t="shared" si="0"/>
        <v>2449.2800000000002</v>
      </c>
      <c r="P39">
        <f t="shared" si="1"/>
        <v>2746.73</v>
      </c>
      <c r="Q39" s="55">
        <f t="shared" si="2"/>
        <v>7.488734946443597E-4</v>
      </c>
      <c r="R39" s="55">
        <f t="shared" si="3"/>
        <v>7.7635096240436245E-4</v>
      </c>
    </row>
    <row r="40" spans="2:19" ht="14.1" customHeight="1" x14ac:dyDescent="0.25">
      <c r="B40" s="5" t="s">
        <v>12</v>
      </c>
      <c r="C40" s="26">
        <v>168.18</v>
      </c>
      <c r="D40" s="26">
        <v>56.21</v>
      </c>
      <c r="E40" s="26">
        <v>20.43</v>
      </c>
      <c r="F40" s="26">
        <v>20.55</v>
      </c>
      <c r="G40" s="26">
        <v>0</v>
      </c>
      <c r="H40" s="26">
        <v>0</v>
      </c>
      <c r="I40" s="26">
        <v>33.700000000000003</v>
      </c>
      <c r="J40" s="26">
        <v>33.83</v>
      </c>
      <c r="K40" s="26">
        <v>156.80000000000001</v>
      </c>
      <c r="L40" s="26">
        <v>159.19999999999999</v>
      </c>
      <c r="M40" s="26">
        <v>638.23</v>
      </c>
      <c r="N40" s="26">
        <v>727.16</v>
      </c>
      <c r="O40">
        <f t="shared" si="0"/>
        <v>1017.34</v>
      </c>
      <c r="P40">
        <f t="shared" si="1"/>
        <v>996.94999999999993</v>
      </c>
      <c r="Q40" s="55">
        <f t="shared" si="2"/>
        <v>3.110542531035622E-4</v>
      </c>
      <c r="R40" s="55">
        <f t="shared" si="3"/>
        <v>2.8178346323411076E-4</v>
      </c>
    </row>
    <row r="41" spans="2:19" ht="14.1" customHeight="1" x14ac:dyDescent="0.25">
      <c r="B41" s="5" t="s">
        <v>13</v>
      </c>
      <c r="C41" s="24">
        <v>11.25</v>
      </c>
      <c r="D41" s="24">
        <v>13.1</v>
      </c>
      <c r="E41" s="24">
        <v>0.97</v>
      </c>
      <c r="F41" s="24">
        <v>2.15</v>
      </c>
      <c r="G41" s="24">
        <v>0</v>
      </c>
      <c r="H41" s="24">
        <v>0.65</v>
      </c>
      <c r="I41" s="24">
        <v>9.0399999999999991</v>
      </c>
      <c r="J41" s="24">
        <v>10.19</v>
      </c>
      <c r="K41" s="24">
        <v>12.78</v>
      </c>
      <c r="L41" s="24">
        <v>22.63</v>
      </c>
      <c r="M41" s="24">
        <v>533.96</v>
      </c>
      <c r="N41" s="24">
        <v>892.16</v>
      </c>
      <c r="O41">
        <f t="shared" si="0"/>
        <v>568</v>
      </c>
      <c r="P41">
        <f t="shared" si="1"/>
        <v>940.88</v>
      </c>
      <c r="Q41" s="55">
        <f t="shared" si="2"/>
        <v>1.736674226540029E-4</v>
      </c>
      <c r="R41" s="55">
        <f t="shared" si="3"/>
        <v>2.659355282488692E-4</v>
      </c>
    </row>
    <row r="42" spans="2:19" ht="14.1" customHeight="1" x14ac:dyDescent="0.25">
      <c r="B42" s="7" t="s">
        <v>14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476.27</v>
      </c>
      <c r="J42" s="26">
        <v>518.75</v>
      </c>
      <c r="K42" s="26">
        <v>321.52999999999997</v>
      </c>
      <c r="L42" s="26">
        <v>275.89999999999998</v>
      </c>
      <c r="M42" s="26">
        <v>19648.8</v>
      </c>
      <c r="N42" s="26">
        <v>20149.060000000001</v>
      </c>
      <c r="O42">
        <f t="shared" si="0"/>
        <v>20446.599999999999</v>
      </c>
      <c r="P42">
        <f t="shared" si="1"/>
        <v>20943.710000000003</v>
      </c>
      <c r="Q42" s="55">
        <f t="shared" si="2"/>
        <v>6.2515991620375631E-3</v>
      </c>
      <c r="R42" s="55">
        <f t="shared" si="3"/>
        <v>5.9196460572454781E-3</v>
      </c>
    </row>
    <row r="43" spans="2:19" ht="14.1" customHeight="1" x14ac:dyDescent="0.25">
      <c r="B43" s="11" t="s">
        <v>16</v>
      </c>
      <c r="C43" s="24">
        <v>2737.47</v>
      </c>
      <c r="D43" s="24">
        <v>2169.15</v>
      </c>
      <c r="E43" s="24">
        <v>12949.62</v>
      </c>
      <c r="F43" s="24">
        <v>13620.31</v>
      </c>
      <c r="G43" s="24">
        <v>69561.289999999994</v>
      </c>
      <c r="H43" s="24">
        <v>73703.460000000006</v>
      </c>
      <c r="I43" s="24">
        <v>111322.95</v>
      </c>
      <c r="J43" s="24">
        <v>123400.36</v>
      </c>
      <c r="K43" s="24">
        <v>8882.48</v>
      </c>
      <c r="L43" s="24">
        <v>9333.5499999999993</v>
      </c>
      <c r="M43" s="24">
        <v>3065165.35</v>
      </c>
      <c r="N43" s="24">
        <v>3315773.55</v>
      </c>
      <c r="O43">
        <f>C43+E43+G43+I43+K43+M43</f>
        <v>3270619.16</v>
      </c>
      <c r="P43">
        <f>D43+F43+H43+J43+L43+N43</f>
        <v>3538000.38</v>
      </c>
    </row>
    <row r="44" spans="2:19" ht="14.1" customHeight="1" x14ac:dyDescent="0.25">
      <c r="B44" s="44" t="s">
        <v>20</v>
      </c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</row>
    <row r="45" spans="2:19" ht="14.1" customHeight="1" x14ac:dyDescent="0.25">
      <c r="P45">
        <f>SUM(N35:N42)</f>
        <v>42529.32</v>
      </c>
    </row>
    <row r="47" spans="2:19" ht="14.1" customHeight="1" x14ac:dyDescent="0.3">
      <c r="B47" s="46" t="s">
        <v>83</v>
      </c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</row>
    <row r="48" spans="2:19" ht="14.1" customHeight="1" x14ac:dyDescent="0.3">
      <c r="B48" s="43" t="s">
        <v>19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</row>
    <row r="49" spans="2:19" ht="27" x14ac:dyDescent="0.25">
      <c r="B49" s="3" t="s">
        <v>17</v>
      </c>
      <c r="C49" s="16" t="s">
        <v>71</v>
      </c>
      <c r="D49" s="16" t="s">
        <v>72</v>
      </c>
      <c r="E49" s="57" t="s">
        <v>73</v>
      </c>
      <c r="F49" s="16" t="s">
        <v>74</v>
      </c>
      <c r="G49" s="16" t="s">
        <v>81</v>
      </c>
      <c r="H49" s="16" t="s">
        <v>82</v>
      </c>
      <c r="I49" s="16" t="s">
        <v>75</v>
      </c>
      <c r="J49" s="16" t="s">
        <v>76</v>
      </c>
      <c r="K49" s="16" t="s">
        <v>77</v>
      </c>
      <c r="L49" s="16" t="s">
        <v>78</v>
      </c>
      <c r="M49" s="16" t="s">
        <v>79</v>
      </c>
      <c r="N49" s="16" t="s">
        <v>80</v>
      </c>
    </row>
    <row r="50" spans="2:19" ht="14.1" customHeight="1" x14ac:dyDescent="0.25">
      <c r="B50" s="36" t="s">
        <v>7</v>
      </c>
      <c r="C50" s="8">
        <v>10.72</v>
      </c>
      <c r="D50" s="8">
        <v>12.58</v>
      </c>
      <c r="E50" s="8">
        <v>2.2400000000000002</v>
      </c>
      <c r="F50" s="8">
        <v>1.69</v>
      </c>
      <c r="G50" s="8">
        <v>0.03</v>
      </c>
      <c r="H50" s="8">
        <v>0.02</v>
      </c>
      <c r="I50" s="8">
        <v>2.39</v>
      </c>
      <c r="J50" s="8">
        <v>2.11</v>
      </c>
      <c r="K50" s="8">
        <v>5.37</v>
      </c>
      <c r="L50" s="8">
        <v>5.79</v>
      </c>
      <c r="M50" s="8">
        <v>1.32</v>
      </c>
      <c r="N50" s="8">
        <v>1.36</v>
      </c>
      <c r="O50">
        <f>C50+E50+G50+I50+K50+M50</f>
        <v>22.07</v>
      </c>
      <c r="P50">
        <f>D50+F50+H50+J50+L50+N50</f>
        <v>23.549999999999997</v>
      </c>
      <c r="R50" s="54">
        <f>P50/$P$58</f>
        <v>2.4107757067514004E-3</v>
      </c>
      <c r="S50" s="54">
        <f>P50/P60</f>
        <v>8.9533513287457706E-2</v>
      </c>
    </row>
    <row r="51" spans="2:19" ht="14.1" customHeight="1" x14ac:dyDescent="0.25">
      <c r="B51" s="15" t="s">
        <v>8</v>
      </c>
      <c r="C51" s="6">
        <v>3.56</v>
      </c>
      <c r="D51" s="6">
        <v>3.69</v>
      </c>
      <c r="E51" s="6">
        <v>0.17</v>
      </c>
      <c r="F51" s="6">
        <v>0.17</v>
      </c>
      <c r="G51" s="6">
        <v>1.99</v>
      </c>
      <c r="H51" s="6">
        <v>2.06</v>
      </c>
      <c r="I51" s="6">
        <v>16.89</v>
      </c>
      <c r="J51" s="6">
        <v>17.47</v>
      </c>
      <c r="K51" s="6">
        <v>21.43</v>
      </c>
      <c r="L51" s="6">
        <v>21.96</v>
      </c>
      <c r="M51" s="6">
        <v>12.01</v>
      </c>
      <c r="N51" s="6">
        <v>12.89</v>
      </c>
      <c r="O51">
        <f t="shared" ref="O51:P57" si="4">C51+E51+G51+I51+K51+M51</f>
        <v>56.05</v>
      </c>
      <c r="P51">
        <f t="shared" si="4"/>
        <v>58.24</v>
      </c>
    </row>
    <row r="52" spans="2:19" ht="14.1" customHeight="1" x14ac:dyDescent="0.25">
      <c r="B52" s="14" t="s">
        <v>9</v>
      </c>
      <c r="C52" s="8">
        <v>8.23</v>
      </c>
      <c r="D52" s="8">
        <v>7.56</v>
      </c>
      <c r="E52" s="8">
        <v>5.74</v>
      </c>
      <c r="F52" s="8">
        <v>5.19</v>
      </c>
      <c r="G52" s="8">
        <v>0.63</v>
      </c>
      <c r="H52" s="8">
        <v>0.46</v>
      </c>
      <c r="I52" s="8">
        <v>0.8</v>
      </c>
      <c r="J52" s="8">
        <v>0.66</v>
      </c>
      <c r="K52" s="8">
        <v>6.25</v>
      </c>
      <c r="L52" s="8">
        <v>6.92</v>
      </c>
      <c r="M52" s="8">
        <v>7.76</v>
      </c>
      <c r="N52" s="8">
        <v>8.58</v>
      </c>
      <c r="O52">
        <f t="shared" si="4"/>
        <v>29.410000000000004</v>
      </c>
      <c r="P52">
        <f t="shared" si="4"/>
        <v>29.369999999999997</v>
      </c>
    </row>
    <row r="53" spans="2:19" ht="14.1" customHeight="1" x14ac:dyDescent="0.25">
      <c r="B53" s="15" t="s">
        <v>10</v>
      </c>
      <c r="C53" s="6">
        <v>20.47</v>
      </c>
      <c r="D53" s="6">
        <v>27.63</v>
      </c>
      <c r="E53" s="6">
        <v>0.55000000000000004</v>
      </c>
      <c r="F53" s="6">
        <v>0.62</v>
      </c>
      <c r="G53" s="6">
        <v>0</v>
      </c>
      <c r="H53" s="6">
        <v>0</v>
      </c>
      <c r="I53" s="6">
        <v>1.1100000000000001</v>
      </c>
      <c r="J53" s="6">
        <v>1.45</v>
      </c>
      <c r="K53" s="6">
        <v>12.31</v>
      </c>
      <c r="L53" s="6">
        <v>17.93</v>
      </c>
      <c r="M53" s="6">
        <v>2.86</v>
      </c>
      <c r="N53" s="6">
        <v>3.98</v>
      </c>
      <c r="O53">
        <f t="shared" si="4"/>
        <v>37.299999999999997</v>
      </c>
      <c r="P53">
        <f t="shared" si="4"/>
        <v>51.609999999999992</v>
      </c>
    </row>
    <row r="54" spans="2:19" ht="14.1" customHeight="1" x14ac:dyDescent="0.25">
      <c r="B54" s="14" t="s">
        <v>11</v>
      </c>
      <c r="C54" s="8">
        <v>3.87</v>
      </c>
      <c r="D54" s="8">
        <v>4.1900000000000004</v>
      </c>
      <c r="E54" s="8">
        <v>0.23</v>
      </c>
      <c r="F54" s="8">
        <v>0.26</v>
      </c>
      <c r="G54" s="8">
        <v>0</v>
      </c>
      <c r="H54" s="8">
        <v>0.02</v>
      </c>
      <c r="I54" s="8">
        <v>0.17</v>
      </c>
      <c r="J54" s="8">
        <v>0.17</v>
      </c>
      <c r="K54" s="8">
        <v>5.81</v>
      </c>
      <c r="L54" s="8">
        <v>4.8899999999999997</v>
      </c>
      <c r="M54" s="8">
        <v>4.63</v>
      </c>
      <c r="N54" s="8">
        <v>6</v>
      </c>
      <c r="O54">
        <f t="shared" si="4"/>
        <v>14.71</v>
      </c>
      <c r="P54">
        <f t="shared" si="4"/>
        <v>15.53</v>
      </c>
    </row>
    <row r="55" spans="2:19" ht="14.1" customHeight="1" x14ac:dyDescent="0.25">
      <c r="B55" s="15" t="s">
        <v>12</v>
      </c>
      <c r="C55" s="6">
        <v>7.91</v>
      </c>
      <c r="D55" s="6">
        <v>7.01</v>
      </c>
      <c r="E55" s="6">
        <v>2.58</v>
      </c>
      <c r="F55" s="6">
        <v>2.56</v>
      </c>
      <c r="G55" s="6">
        <v>0</v>
      </c>
      <c r="H55" s="6">
        <v>0</v>
      </c>
      <c r="I55" s="6">
        <v>0.52</v>
      </c>
      <c r="J55" s="6">
        <v>0.53</v>
      </c>
      <c r="K55" s="6">
        <v>12.57</v>
      </c>
      <c r="L55" s="6">
        <v>12.62</v>
      </c>
      <c r="M55" s="6">
        <v>0.51</v>
      </c>
      <c r="N55" s="6">
        <v>0.57999999999999996</v>
      </c>
      <c r="O55">
        <f t="shared" si="4"/>
        <v>24.09</v>
      </c>
      <c r="P55">
        <f t="shared" si="4"/>
        <v>23.299999999999997</v>
      </c>
    </row>
    <row r="56" spans="2:19" ht="14.1" customHeight="1" x14ac:dyDescent="0.25">
      <c r="B56" s="15" t="s">
        <v>13</v>
      </c>
      <c r="C56" s="6">
        <v>1.05</v>
      </c>
      <c r="D56" s="6">
        <v>1.34</v>
      </c>
      <c r="E56" s="6">
        <v>0.15</v>
      </c>
      <c r="F56" s="6">
        <v>0.34</v>
      </c>
      <c r="G56" s="6">
        <v>0</v>
      </c>
      <c r="H56" s="6">
        <v>0</v>
      </c>
      <c r="I56" s="6">
        <v>0.12</v>
      </c>
      <c r="J56" s="6">
        <v>0.15</v>
      </c>
      <c r="K56" s="6">
        <v>0.86</v>
      </c>
      <c r="L56" s="6">
        <v>1.58</v>
      </c>
      <c r="M56" s="6">
        <v>0.88</v>
      </c>
      <c r="N56" s="6">
        <v>1.57</v>
      </c>
      <c r="O56">
        <f t="shared" si="4"/>
        <v>3.0599999999999996</v>
      </c>
      <c r="P56">
        <f t="shared" si="4"/>
        <v>4.9800000000000004</v>
      </c>
    </row>
    <row r="57" spans="2:19" ht="14.1" customHeight="1" x14ac:dyDescent="0.25">
      <c r="B57" s="14" t="s">
        <v>14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2.2000000000000002</v>
      </c>
      <c r="J57" s="8">
        <v>2.37</v>
      </c>
      <c r="K57" s="8">
        <v>16</v>
      </c>
      <c r="L57" s="8">
        <v>17.420000000000002</v>
      </c>
      <c r="M57" s="8">
        <v>35.89</v>
      </c>
      <c r="N57" s="8">
        <v>36.659999999999997</v>
      </c>
      <c r="O57">
        <f t="shared" si="4"/>
        <v>54.09</v>
      </c>
      <c r="P57">
        <f t="shared" si="4"/>
        <v>56.45</v>
      </c>
    </row>
    <row r="58" spans="2:19" ht="14.1" customHeight="1" x14ac:dyDescent="0.25">
      <c r="B58" s="19" t="s">
        <v>16</v>
      </c>
      <c r="C58" s="9">
        <v>295.58999999999997</v>
      </c>
      <c r="D58" s="9">
        <v>236.95</v>
      </c>
      <c r="E58" s="9">
        <v>1625.15</v>
      </c>
      <c r="F58" s="9">
        <v>1720.03</v>
      </c>
      <c r="G58" s="9">
        <v>960.1</v>
      </c>
      <c r="H58" s="9">
        <v>1026.4000000000001</v>
      </c>
      <c r="I58" s="9">
        <v>1266.05</v>
      </c>
      <c r="J58" s="9">
        <v>1413.62</v>
      </c>
      <c r="K58" s="9">
        <v>365.63</v>
      </c>
      <c r="L58" s="9">
        <v>376.15</v>
      </c>
      <c r="M58" s="9">
        <v>4779.6000000000004</v>
      </c>
      <c r="N58" s="9">
        <v>4995.49</v>
      </c>
      <c r="O58">
        <f>C58+E58+G58+I58+K58+M58</f>
        <v>9292.1200000000008</v>
      </c>
      <c r="P58">
        <f>D58+F58+H58+J58+L58+N58</f>
        <v>9768.64</v>
      </c>
    </row>
    <row r="59" spans="2:19" ht="14.1" customHeight="1" x14ac:dyDescent="0.25">
      <c r="B59" s="44" t="s">
        <v>20</v>
      </c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</row>
    <row r="60" spans="2:19" ht="14.1" customHeight="1" x14ac:dyDescent="0.25">
      <c r="P60">
        <f>SUM(P50:P57)</f>
        <v>263.02999999999997</v>
      </c>
    </row>
  </sheetData>
  <mergeCells count="12">
    <mergeCell ref="B2:I2"/>
    <mergeCell ref="B3:I3"/>
    <mergeCell ref="B14:I14"/>
    <mergeCell ref="B17:I17"/>
    <mergeCell ref="B18:I18"/>
    <mergeCell ref="B48:N48"/>
    <mergeCell ref="B59:N59"/>
    <mergeCell ref="B32:N32"/>
    <mergeCell ref="B33:N33"/>
    <mergeCell ref="B29:I29"/>
    <mergeCell ref="B47:N47"/>
    <mergeCell ref="B44:N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9F52B-A157-403D-B1A9-0D497BE229AC}">
  <dimension ref="B2:U120"/>
  <sheetViews>
    <sheetView topLeftCell="A63" workbookViewId="0">
      <selection activeCell="K111" sqref="K111"/>
    </sheetView>
  </sheetViews>
  <sheetFormatPr defaultColWidth="9.7109375" defaultRowHeight="14.1" customHeight="1" x14ac:dyDescent="0.25"/>
  <cols>
    <col min="1" max="1" width="3.85546875" customWidth="1"/>
    <col min="2" max="2" width="14.85546875" customWidth="1"/>
  </cols>
  <sheetData>
    <row r="2" spans="2:12" ht="14.1" customHeight="1" x14ac:dyDescent="0.25">
      <c r="B2" s="39" t="s">
        <v>38</v>
      </c>
      <c r="C2" s="39"/>
      <c r="D2" s="39"/>
      <c r="E2" s="39"/>
      <c r="F2" s="39"/>
      <c r="G2" s="39"/>
      <c r="H2" s="39"/>
      <c r="I2" s="39"/>
    </row>
    <row r="3" spans="2:12" ht="14.1" customHeight="1" x14ac:dyDescent="0.25">
      <c r="B3" s="40" t="s">
        <v>39</v>
      </c>
      <c r="C3" s="40"/>
      <c r="D3" s="40"/>
      <c r="E3" s="40"/>
      <c r="F3" s="40"/>
      <c r="G3" s="40"/>
      <c r="H3" s="40"/>
      <c r="I3" s="40"/>
    </row>
    <row r="4" spans="2:12" ht="14.1" customHeight="1" x14ac:dyDescent="0.25">
      <c r="B4" s="2" t="s">
        <v>17</v>
      </c>
      <c r="C4" s="16" t="s">
        <v>0</v>
      </c>
      <c r="D4" s="16" t="s">
        <v>1</v>
      </c>
      <c r="E4" s="17" t="s">
        <v>2</v>
      </c>
      <c r="F4" s="17" t="s">
        <v>3</v>
      </c>
      <c r="G4" s="17" t="s">
        <v>4</v>
      </c>
      <c r="H4" s="16" t="s">
        <v>5</v>
      </c>
      <c r="I4" s="17" t="s">
        <v>6</v>
      </c>
    </row>
    <row r="5" spans="2:12" ht="14.1" customHeight="1" x14ac:dyDescent="0.25">
      <c r="B5" s="14" t="s">
        <v>7</v>
      </c>
      <c r="C5" s="24">
        <v>495.21</v>
      </c>
      <c r="D5" s="24">
        <v>550.08000000000004</v>
      </c>
      <c r="E5" s="24">
        <v>594.64</v>
      </c>
      <c r="F5" s="24">
        <v>604.91999999999996</v>
      </c>
      <c r="G5" s="24">
        <v>638.51</v>
      </c>
      <c r="H5" s="24">
        <v>666.62</v>
      </c>
      <c r="I5" s="24">
        <v>658.13</v>
      </c>
      <c r="K5" s="55">
        <f>I5/I13</f>
        <v>4.7560897685078649E-4</v>
      </c>
      <c r="L5" s="54">
        <f>I5/K12</f>
        <v>5.1729572230636879E-2</v>
      </c>
    </row>
    <row r="6" spans="2:12" ht="14.1" customHeight="1" x14ac:dyDescent="0.25">
      <c r="B6" s="15" t="s">
        <v>8</v>
      </c>
      <c r="C6" s="26">
        <v>4770.75</v>
      </c>
      <c r="D6" s="26">
        <v>4951.84</v>
      </c>
      <c r="E6" s="26">
        <v>5014.6099999999997</v>
      </c>
      <c r="F6" s="26">
        <v>5148.75</v>
      </c>
      <c r="G6" s="26">
        <v>5253.04</v>
      </c>
      <c r="H6" s="26">
        <v>5421.7</v>
      </c>
      <c r="I6" s="26">
        <v>5590</v>
      </c>
    </row>
    <row r="7" spans="2:12" ht="14.1" customHeight="1" x14ac:dyDescent="0.25">
      <c r="B7" s="14" t="s">
        <v>9</v>
      </c>
      <c r="C7" s="24">
        <v>992</v>
      </c>
      <c r="D7" s="24">
        <v>1017.84</v>
      </c>
      <c r="E7" s="24">
        <v>1053.24</v>
      </c>
      <c r="F7" s="24">
        <v>1081.81</v>
      </c>
      <c r="G7" s="24">
        <v>1141.6300000000001</v>
      </c>
      <c r="H7" s="24">
        <v>1148.3900000000001</v>
      </c>
      <c r="I7" s="24">
        <v>1215.6400000000001</v>
      </c>
    </row>
    <row r="8" spans="2:12" ht="14.1" customHeight="1" x14ac:dyDescent="0.25">
      <c r="B8" s="15" t="s">
        <v>10</v>
      </c>
      <c r="C8" s="26">
        <v>1063.9000000000001</v>
      </c>
      <c r="D8" s="26">
        <v>1073.71</v>
      </c>
      <c r="E8" s="26">
        <v>1090.3599999999999</v>
      </c>
      <c r="F8" s="26">
        <v>1102.02</v>
      </c>
      <c r="G8" s="26">
        <v>1107.8499999999999</v>
      </c>
      <c r="H8" s="26">
        <v>1114.6199999999999</v>
      </c>
      <c r="I8" s="26">
        <v>1128.1500000000001</v>
      </c>
    </row>
    <row r="9" spans="2:12" ht="14.1" customHeight="1" x14ac:dyDescent="0.25">
      <c r="B9" s="14" t="s">
        <v>11</v>
      </c>
      <c r="C9" s="24">
        <v>408.07</v>
      </c>
      <c r="D9" s="24">
        <v>409.95</v>
      </c>
      <c r="E9" s="24">
        <v>415.19</v>
      </c>
      <c r="F9" s="24">
        <v>433.11</v>
      </c>
      <c r="G9" s="24">
        <v>434.06</v>
      </c>
      <c r="H9" s="24">
        <v>407.5</v>
      </c>
      <c r="I9" s="24">
        <v>397.1</v>
      </c>
    </row>
    <row r="10" spans="2:12" ht="14.1" customHeight="1" x14ac:dyDescent="0.25">
      <c r="B10" s="15" t="s">
        <v>12</v>
      </c>
      <c r="C10" s="26">
        <v>397.35</v>
      </c>
      <c r="D10" s="26">
        <v>401.42</v>
      </c>
      <c r="E10" s="26">
        <v>374.74</v>
      </c>
      <c r="F10" s="26">
        <v>381.64</v>
      </c>
      <c r="G10" s="26">
        <v>384.87</v>
      </c>
      <c r="H10" s="26">
        <v>353.99</v>
      </c>
      <c r="I10" s="26">
        <v>355.27</v>
      </c>
    </row>
    <row r="11" spans="2:12" ht="14.1" customHeight="1" x14ac:dyDescent="0.25">
      <c r="B11" s="15" t="s">
        <v>13</v>
      </c>
      <c r="C11" s="26">
        <v>68.489999999999995</v>
      </c>
      <c r="D11" s="26">
        <v>63.28</v>
      </c>
      <c r="E11" s="26">
        <v>54.56</v>
      </c>
      <c r="F11" s="26">
        <v>48.27</v>
      </c>
      <c r="G11" s="26">
        <v>98.13</v>
      </c>
      <c r="H11" s="26">
        <v>82.45</v>
      </c>
      <c r="I11" s="26">
        <v>98.06</v>
      </c>
    </row>
    <row r="12" spans="2:12" ht="14.1" customHeight="1" x14ac:dyDescent="0.25">
      <c r="B12" s="14" t="s">
        <v>14</v>
      </c>
      <c r="C12" s="24">
        <v>2294.2600000000002</v>
      </c>
      <c r="D12" s="24">
        <v>2621.09</v>
      </c>
      <c r="E12" s="24">
        <v>2759.56</v>
      </c>
      <c r="F12" s="24">
        <v>2949.81</v>
      </c>
      <c r="G12" s="24">
        <v>3041.68</v>
      </c>
      <c r="H12" s="24">
        <v>3153.37</v>
      </c>
      <c r="I12" s="24">
        <v>3280.16</v>
      </c>
      <c r="K12">
        <f>SUM(I5:I12)</f>
        <v>12722.51</v>
      </c>
    </row>
    <row r="13" spans="2:12" ht="14.1" customHeight="1" x14ac:dyDescent="0.25">
      <c r="B13" s="19" t="s">
        <v>16</v>
      </c>
      <c r="C13" s="28">
        <v>881369.56</v>
      </c>
      <c r="D13" s="28">
        <v>952169.98</v>
      </c>
      <c r="E13" s="28">
        <v>1038038.93</v>
      </c>
      <c r="F13" s="28">
        <v>1143830.74</v>
      </c>
      <c r="G13" s="28">
        <v>1220496.44</v>
      </c>
      <c r="H13" s="28">
        <v>1296003.08</v>
      </c>
      <c r="I13" s="28">
        <v>1383762.78</v>
      </c>
    </row>
    <row r="14" spans="2:12" ht="14.1" customHeight="1" x14ac:dyDescent="0.25">
      <c r="B14" s="41" t="s">
        <v>20</v>
      </c>
      <c r="C14" s="42"/>
      <c r="D14" s="42"/>
      <c r="E14" s="42"/>
      <c r="F14" s="42"/>
      <c r="G14" s="42"/>
      <c r="H14" s="42"/>
      <c r="I14" s="42"/>
    </row>
    <row r="17" spans="2:10" ht="14.1" customHeight="1" x14ac:dyDescent="0.25">
      <c r="B17" s="39" t="s">
        <v>40</v>
      </c>
      <c r="C17" s="39"/>
      <c r="D17" s="39"/>
      <c r="E17" s="39"/>
      <c r="F17" s="39"/>
      <c r="G17" s="39"/>
      <c r="H17" s="39"/>
      <c r="I17" s="39"/>
    </row>
    <row r="18" spans="2:10" ht="14.1" customHeight="1" x14ac:dyDescent="0.25">
      <c r="B18" s="40" t="s">
        <v>41</v>
      </c>
      <c r="C18" s="40"/>
      <c r="D18" s="40"/>
      <c r="E18" s="40"/>
      <c r="F18" s="40"/>
      <c r="G18" s="40"/>
      <c r="H18" s="40"/>
      <c r="I18" s="40"/>
    </row>
    <row r="19" spans="2:10" ht="14.1" customHeight="1" x14ac:dyDescent="0.25">
      <c r="B19" s="2" t="s">
        <v>17</v>
      </c>
      <c r="C19" s="16" t="s">
        <v>0</v>
      </c>
      <c r="D19" s="16" t="s">
        <v>1</v>
      </c>
      <c r="E19" s="17" t="s">
        <v>2</v>
      </c>
      <c r="F19" s="17" t="s">
        <v>3</v>
      </c>
      <c r="G19" s="17" t="s">
        <v>4</v>
      </c>
      <c r="H19" s="16" t="s">
        <v>5</v>
      </c>
      <c r="I19" s="17" t="s">
        <v>6</v>
      </c>
    </row>
    <row r="20" spans="2:10" ht="14.1" customHeight="1" x14ac:dyDescent="0.25">
      <c r="B20" s="14" t="s">
        <v>7</v>
      </c>
      <c r="C20" s="8">
        <v>34</v>
      </c>
      <c r="D20" s="8">
        <v>37</v>
      </c>
      <c r="E20" s="8">
        <v>40</v>
      </c>
      <c r="F20" s="8">
        <v>40</v>
      </c>
      <c r="G20" s="8">
        <v>42</v>
      </c>
      <c r="H20" s="8">
        <v>43</v>
      </c>
      <c r="I20" s="8">
        <v>43</v>
      </c>
    </row>
    <row r="21" spans="2:10" ht="14.1" customHeight="1" x14ac:dyDescent="0.25">
      <c r="B21" s="15" t="s">
        <v>8</v>
      </c>
      <c r="C21" s="6">
        <v>14</v>
      </c>
      <c r="D21" s="6">
        <v>15</v>
      </c>
      <c r="E21" s="6">
        <v>15</v>
      </c>
      <c r="F21" s="6">
        <v>15</v>
      </c>
      <c r="G21" s="6">
        <v>15</v>
      </c>
      <c r="H21" s="6">
        <v>15</v>
      </c>
      <c r="I21" s="6">
        <v>16</v>
      </c>
    </row>
    <row r="22" spans="2:10" ht="14.1" customHeight="1" x14ac:dyDescent="0.25">
      <c r="B22" s="14" t="s">
        <v>9</v>
      </c>
      <c r="C22" s="18">
        <v>33</v>
      </c>
      <c r="D22" s="18">
        <v>33</v>
      </c>
      <c r="E22" s="18">
        <v>34</v>
      </c>
      <c r="F22" s="18">
        <v>35</v>
      </c>
      <c r="G22" s="18">
        <v>36</v>
      </c>
      <c r="H22" s="18">
        <v>36</v>
      </c>
      <c r="I22" s="18">
        <v>38</v>
      </c>
    </row>
    <row r="23" spans="2:10" ht="14.1" customHeight="1" x14ac:dyDescent="0.25">
      <c r="B23" s="15" t="s">
        <v>10</v>
      </c>
      <c r="C23" s="6">
        <v>34</v>
      </c>
      <c r="D23" s="6">
        <v>34</v>
      </c>
      <c r="E23" s="6">
        <v>34</v>
      </c>
      <c r="F23" s="6">
        <v>34</v>
      </c>
      <c r="G23" s="6">
        <v>34</v>
      </c>
      <c r="H23" s="6">
        <v>34</v>
      </c>
      <c r="I23" s="6">
        <v>34</v>
      </c>
    </row>
    <row r="24" spans="2:10" ht="14.1" customHeight="1" x14ac:dyDescent="0.25">
      <c r="B24" s="14" t="s">
        <v>11</v>
      </c>
      <c r="C24" s="8">
        <v>35</v>
      </c>
      <c r="D24" s="8">
        <v>35</v>
      </c>
      <c r="E24" s="8">
        <v>35</v>
      </c>
      <c r="F24" s="8">
        <v>36</v>
      </c>
      <c r="G24" s="8">
        <v>36</v>
      </c>
      <c r="H24" s="8">
        <v>34</v>
      </c>
      <c r="I24" s="8">
        <v>32</v>
      </c>
    </row>
    <row r="25" spans="2:10" ht="14.1" customHeight="1" x14ac:dyDescent="0.25">
      <c r="B25" s="15" t="s">
        <v>12</v>
      </c>
      <c r="C25" s="20">
        <v>19</v>
      </c>
      <c r="D25" s="20">
        <v>19</v>
      </c>
      <c r="E25" s="20">
        <v>18</v>
      </c>
      <c r="F25" s="20">
        <v>18</v>
      </c>
      <c r="G25" s="20">
        <v>18</v>
      </c>
      <c r="H25" s="20">
        <v>16</v>
      </c>
      <c r="I25" s="20">
        <v>16</v>
      </c>
    </row>
    <row r="26" spans="2:10" ht="14.1" customHeight="1" x14ac:dyDescent="0.25">
      <c r="B26" s="15" t="s">
        <v>13</v>
      </c>
      <c r="C26" s="20">
        <v>11</v>
      </c>
      <c r="D26" s="20">
        <v>10</v>
      </c>
      <c r="E26" s="20">
        <v>8</v>
      </c>
      <c r="F26" s="20">
        <v>7</v>
      </c>
      <c r="G26" s="20">
        <v>15</v>
      </c>
      <c r="H26" s="20">
        <v>12</v>
      </c>
      <c r="I26" s="20">
        <v>14</v>
      </c>
    </row>
    <row r="27" spans="2:10" ht="14.1" customHeight="1" x14ac:dyDescent="0.25">
      <c r="B27" s="14" t="s">
        <v>14</v>
      </c>
      <c r="C27" s="21">
        <v>59</v>
      </c>
      <c r="D27" s="21">
        <v>67</v>
      </c>
      <c r="E27" s="21">
        <v>70</v>
      </c>
      <c r="F27" s="21">
        <v>74</v>
      </c>
      <c r="G27" s="21">
        <v>75</v>
      </c>
      <c r="H27" s="21">
        <v>77</v>
      </c>
      <c r="I27" s="21">
        <v>80</v>
      </c>
    </row>
    <row r="28" spans="2:10" ht="14.1" customHeight="1" x14ac:dyDescent="0.25">
      <c r="B28" s="19" t="s">
        <v>16</v>
      </c>
      <c r="C28" s="9">
        <v>68</v>
      </c>
      <c r="D28" s="9">
        <v>73</v>
      </c>
      <c r="E28" s="9">
        <v>79</v>
      </c>
      <c r="F28" s="9">
        <v>86</v>
      </c>
      <c r="G28" s="9">
        <v>90</v>
      </c>
      <c r="H28" s="9">
        <v>95</v>
      </c>
      <c r="I28" s="9">
        <v>101</v>
      </c>
    </row>
    <row r="29" spans="2:10" ht="14.1" customHeight="1" x14ac:dyDescent="0.25">
      <c r="B29" s="41" t="s">
        <v>20</v>
      </c>
      <c r="C29" s="42"/>
      <c r="D29" s="42"/>
      <c r="E29" s="42"/>
      <c r="F29" s="42"/>
      <c r="G29" s="42"/>
      <c r="H29" s="42"/>
      <c r="I29" s="42"/>
    </row>
    <row r="32" spans="2:10" ht="14.1" customHeight="1" x14ac:dyDescent="0.3">
      <c r="B32" s="46" t="s">
        <v>93</v>
      </c>
      <c r="C32" s="46"/>
      <c r="D32" s="46"/>
      <c r="E32" s="46"/>
      <c r="F32" s="46"/>
      <c r="G32" s="46"/>
      <c r="H32" s="46"/>
      <c r="I32" s="46"/>
      <c r="J32" s="46"/>
    </row>
    <row r="33" spans="2:10" ht="14.1" customHeight="1" x14ac:dyDescent="0.25">
      <c r="B33" s="47" t="s">
        <v>27</v>
      </c>
      <c r="C33" s="47"/>
      <c r="D33" s="47"/>
      <c r="E33" s="47"/>
      <c r="F33" s="47"/>
      <c r="G33" s="47"/>
      <c r="H33" s="47"/>
      <c r="I33" s="47"/>
      <c r="J33" s="47"/>
    </row>
    <row r="34" spans="2:10" ht="40.5" x14ac:dyDescent="0.25">
      <c r="B34" s="2" t="s">
        <v>17</v>
      </c>
      <c r="C34" s="1" t="s">
        <v>85</v>
      </c>
      <c r="D34" s="34" t="s">
        <v>86</v>
      </c>
      <c r="E34" s="3" t="s">
        <v>87</v>
      </c>
      <c r="F34" s="3" t="s">
        <v>88</v>
      </c>
      <c r="G34" s="3" t="s">
        <v>89</v>
      </c>
      <c r="H34" s="3" t="s">
        <v>90</v>
      </c>
      <c r="I34" s="3" t="s">
        <v>91</v>
      </c>
      <c r="J34" s="3" t="s">
        <v>92</v>
      </c>
    </row>
    <row r="35" spans="2:10" ht="14.1" customHeight="1" x14ac:dyDescent="0.25">
      <c r="B35" s="7" t="s">
        <v>7</v>
      </c>
      <c r="C35" s="24">
        <v>412.25</v>
      </c>
      <c r="D35" s="24">
        <v>411.8</v>
      </c>
      <c r="E35" s="24">
        <v>43.01</v>
      </c>
      <c r="F35" s="24">
        <v>42.04</v>
      </c>
      <c r="G35" s="24">
        <v>7.45</v>
      </c>
      <c r="H35" s="24">
        <v>7.87</v>
      </c>
      <c r="I35" s="24">
        <v>0</v>
      </c>
      <c r="J35" s="24">
        <v>0</v>
      </c>
    </row>
    <row r="36" spans="2:10" ht="14.1" customHeight="1" x14ac:dyDescent="0.25">
      <c r="B36" s="5" t="s">
        <v>8</v>
      </c>
      <c r="C36" s="26">
        <v>4109.6899999999996</v>
      </c>
      <c r="D36" s="26">
        <v>4108.3100000000004</v>
      </c>
      <c r="E36" s="26">
        <v>115.39</v>
      </c>
      <c r="F36" s="26">
        <v>106.39</v>
      </c>
      <c r="G36" s="26">
        <v>1439.62</v>
      </c>
      <c r="H36" s="26">
        <v>1280.2</v>
      </c>
      <c r="I36" s="26">
        <v>67.540000000000006</v>
      </c>
      <c r="J36" s="26">
        <v>72.430000000000007</v>
      </c>
    </row>
    <row r="37" spans="2:10" ht="14.1" customHeight="1" x14ac:dyDescent="0.25">
      <c r="B37" s="7" t="s">
        <v>9</v>
      </c>
      <c r="C37" s="24">
        <v>355.41</v>
      </c>
      <c r="D37" s="24">
        <v>351.96</v>
      </c>
      <c r="E37" s="24">
        <v>345.73</v>
      </c>
      <c r="F37" s="24">
        <v>350.35</v>
      </c>
      <c r="G37" s="24">
        <v>248.62</v>
      </c>
      <c r="H37" s="24">
        <v>260.49</v>
      </c>
      <c r="I37" s="24">
        <v>81.459999999999994</v>
      </c>
      <c r="J37" s="24">
        <v>84.18</v>
      </c>
    </row>
    <row r="38" spans="2:10" ht="14.1" customHeight="1" x14ac:dyDescent="0.25">
      <c r="B38" s="5" t="s">
        <v>10</v>
      </c>
      <c r="C38" s="26">
        <v>903.63</v>
      </c>
      <c r="D38" s="26">
        <v>915.72</v>
      </c>
      <c r="E38" s="26">
        <v>71.28</v>
      </c>
      <c r="F38" s="26">
        <v>70.7</v>
      </c>
      <c r="G38" s="26">
        <v>15.5</v>
      </c>
      <c r="H38" s="26">
        <v>16</v>
      </c>
      <c r="I38" s="26">
        <v>0</v>
      </c>
      <c r="J38" s="26">
        <v>0</v>
      </c>
    </row>
    <row r="39" spans="2:10" ht="14.1" customHeight="1" x14ac:dyDescent="0.25">
      <c r="B39" s="7" t="s">
        <v>11</v>
      </c>
      <c r="C39" s="24">
        <v>296.23</v>
      </c>
      <c r="D39" s="24">
        <v>252.42</v>
      </c>
      <c r="E39" s="24">
        <v>77.36</v>
      </c>
      <c r="F39" s="24">
        <v>85.88</v>
      </c>
      <c r="G39" s="24">
        <v>0</v>
      </c>
      <c r="H39" s="24">
        <v>0</v>
      </c>
      <c r="I39" s="24">
        <v>0</v>
      </c>
      <c r="J39" s="24">
        <v>0</v>
      </c>
    </row>
    <row r="40" spans="2:10" ht="14.1" customHeight="1" x14ac:dyDescent="0.25">
      <c r="B40" s="5" t="s">
        <v>12</v>
      </c>
      <c r="C40" s="26">
        <v>187.92</v>
      </c>
      <c r="D40" s="26">
        <v>184.88</v>
      </c>
      <c r="E40" s="26">
        <v>98.73</v>
      </c>
      <c r="F40" s="26">
        <v>92.13</v>
      </c>
      <c r="G40" s="26">
        <v>17.66</v>
      </c>
      <c r="H40" s="26">
        <v>14.17</v>
      </c>
      <c r="I40" s="26">
        <v>8.01</v>
      </c>
      <c r="J40" s="26">
        <v>6.58</v>
      </c>
    </row>
    <row r="41" spans="2:10" ht="14.1" customHeight="1" x14ac:dyDescent="0.25">
      <c r="B41" s="5" t="s">
        <v>13</v>
      </c>
      <c r="C41" s="26">
        <v>100.41</v>
      </c>
      <c r="D41" s="26">
        <v>81.599999999999994</v>
      </c>
      <c r="E41" s="26">
        <v>0</v>
      </c>
      <c r="F41" s="26">
        <v>19.78</v>
      </c>
      <c r="G41" s="26">
        <v>0</v>
      </c>
      <c r="H41" s="26">
        <v>0</v>
      </c>
      <c r="I41" s="26">
        <v>0</v>
      </c>
      <c r="J41" s="26">
        <v>0</v>
      </c>
    </row>
    <row r="42" spans="2:10" ht="14.1" customHeight="1" x14ac:dyDescent="0.25">
      <c r="B42" s="7" t="s">
        <v>14</v>
      </c>
      <c r="C42" s="24">
        <v>1157.28</v>
      </c>
      <c r="D42" s="24">
        <v>768.95</v>
      </c>
      <c r="E42" s="24">
        <v>449.79</v>
      </c>
      <c r="F42" s="24">
        <v>316.16000000000003</v>
      </c>
      <c r="G42" s="24">
        <v>418.46</v>
      </c>
      <c r="H42" s="24">
        <v>295.73</v>
      </c>
      <c r="I42" s="24">
        <v>76.83</v>
      </c>
      <c r="J42" s="24">
        <v>59.18</v>
      </c>
    </row>
    <row r="43" spans="2:10" ht="14.1" customHeight="1" x14ac:dyDescent="0.25">
      <c r="B43" s="11" t="s">
        <v>16</v>
      </c>
      <c r="C43" s="28">
        <v>111187.2</v>
      </c>
      <c r="D43" s="28">
        <v>124948</v>
      </c>
      <c r="E43" s="28">
        <v>25947.96</v>
      </c>
      <c r="F43" s="28">
        <v>24036.74</v>
      </c>
      <c r="G43" s="28">
        <v>9603.7199999999993</v>
      </c>
      <c r="H43" s="28">
        <v>9714.18</v>
      </c>
      <c r="I43" s="28">
        <v>1155.03</v>
      </c>
      <c r="J43" s="28">
        <v>950.96</v>
      </c>
    </row>
    <row r="44" spans="2:10" ht="14.1" customHeight="1" x14ac:dyDescent="0.25">
      <c r="B44" s="48" t="s">
        <v>20</v>
      </c>
      <c r="C44" s="48"/>
      <c r="D44" s="48"/>
      <c r="E44" s="48"/>
      <c r="F44" s="48"/>
      <c r="G44" s="48"/>
      <c r="H44" s="48"/>
      <c r="I44" s="48"/>
      <c r="J44" s="48"/>
    </row>
    <row r="47" spans="2:10" ht="14.1" customHeight="1" x14ac:dyDescent="0.3">
      <c r="B47" s="46" t="s">
        <v>94</v>
      </c>
      <c r="C47" s="46"/>
      <c r="D47" s="46"/>
      <c r="E47" s="46"/>
      <c r="F47" s="46"/>
      <c r="G47" s="46"/>
      <c r="H47" s="46"/>
      <c r="I47" s="46"/>
      <c r="J47" s="46"/>
    </row>
    <row r="48" spans="2:10" ht="14.1" customHeight="1" x14ac:dyDescent="0.25">
      <c r="B48" s="47" t="s">
        <v>95</v>
      </c>
      <c r="C48" s="47"/>
      <c r="D48" s="47"/>
      <c r="E48" s="47"/>
      <c r="F48" s="47"/>
      <c r="G48" s="47"/>
      <c r="H48" s="47"/>
      <c r="I48" s="47"/>
      <c r="J48" s="47"/>
    </row>
    <row r="49" spans="2:10" ht="40.5" x14ac:dyDescent="0.25">
      <c r="B49" s="2" t="s">
        <v>17</v>
      </c>
      <c r="C49" s="37" t="s">
        <v>85</v>
      </c>
      <c r="D49" s="38" t="s">
        <v>86</v>
      </c>
      <c r="E49" s="16" t="s">
        <v>87</v>
      </c>
      <c r="F49" s="16" t="s">
        <v>88</v>
      </c>
      <c r="G49" s="16" t="s">
        <v>89</v>
      </c>
      <c r="H49" s="16" t="s">
        <v>90</v>
      </c>
      <c r="I49" s="16" t="s">
        <v>91</v>
      </c>
      <c r="J49" s="16" t="s">
        <v>92</v>
      </c>
    </row>
    <row r="50" spans="2:10" ht="14.1" customHeight="1" x14ac:dyDescent="0.25">
      <c r="B50" s="14" t="s">
        <v>7</v>
      </c>
      <c r="C50" s="8">
        <v>129.5</v>
      </c>
      <c r="D50" s="8">
        <v>131.71</v>
      </c>
      <c r="E50" s="8">
        <v>243.28</v>
      </c>
      <c r="F50" s="8">
        <v>251.26</v>
      </c>
      <c r="G50" s="8">
        <v>377.57</v>
      </c>
      <c r="H50" s="8">
        <v>128.63</v>
      </c>
      <c r="I50" s="8" t="s">
        <v>15</v>
      </c>
      <c r="J50" s="8" t="s">
        <v>15</v>
      </c>
    </row>
    <row r="51" spans="2:10" ht="14.1" customHeight="1" x14ac:dyDescent="0.25">
      <c r="B51" s="15" t="s">
        <v>8</v>
      </c>
      <c r="C51" s="6">
        <v>94.57</v>
      </c>
      <c r="D51" s="6">
        <v>97.51</v>
      </c>
      <c r="E51" s="6">
        <v>164.31</v>
      </c>
      <c r="F51" s="6">
        <v>183.32</v>
      </c>
      <c r="G51" s="6">
        <v>85.83</v>
      </c>
      <c r="H51" s="6">
        <v>99.63</v>
      </c>
      <c r="I51" s="6">
        <v>162.62</v>
      </c>
      <c r="J51" s="6">
        <v>156.52000000000001</v>
      </c>
    </row>
    <row r="52" spans="2:10" ht="14.1" customHeight="1" x14ac:dyDescent="0.25">
      <c r="B52" s="14" t="s">
        <v>9</v>
      </c>
      <c r="C52" s="8">
        <v>73.55</v>
      </c>
      <c r="D52" s="8">
        <v>78.38</v>
      </c>
      <c r="E52" s="8">
        <v>160.62</v>
      </c>
      <c r="F52" s="8">
        <v>168.81</v>
      </c>
      <c r="G52" s="8">
        <v>72.069999999999993</v>
      </c>
      <c r="H52" s="8">
        <v>76.73</v>
      </c>
      <c r="I52" s="8">
        <v>159.28</v>
      </c>
      <c r="J52" s="8">
        <v>157.07</v>
      </c>
    </row>
    <row r="53" spans="2:10" ht="14.1" customHeight="1" x14ac:dyDescent="0.25">
      <c r="B53" s="15" t="s">
        <v>10</v>
      </c>
      <c r="C53" s="6">
        <v>104.59</v>
      </c>
      <c r="D53" s="6">
        <v>104.74</v>
      </c>
      <c r="E53" s="6">
        <v>214.73</v>
      </c>
      <c r="F53" s="6">
        <v>215.15</v>
      </c>
      <c r="G53" s="6">
        <v>106.32</v>
      </c>
      <c r="H53" s="6">
        <v>105.87</v>
      </c>
      <c r="I53" s="6" t="s">
        <v>15</v>
      </c>
      <c r="J53" s="6" t="s">
        <v>15</v>
      </c>
    </row>
    <row r="54" spans="2:10" ht="14.1" customHeight="1" x14ac:dyDescent="0.25">
      <c r="B54" s="14" t="s">
        <v>11</v>
      </c>
      <c r="C54" s="8">
        <v>87.56</v>
      </c>
      <c r="D54" s="8">
        <v>87.69</v>
      </c>
      <c r="E54" s="8">
        <v>182.56</v>
      </c>
      <c r="F54" s="8">
        <v>198.6</v>
      </c>
      <c r="G54" s="8" t="s">
        <v>15</v>
      </c>
      <c r="H54" s="8" t="s">
        <v>15</v>
      </c>
      <c r="I54" s="8" t="s">
        <v>15</v>
      </c>
      <c r="J54" s="8" t="s">
        <v>15</v>
      </c>
    </row>
    <row r="55" spans="2:10" ht="14.1" customHeight="1" x14ac:dyDescent="0.25">
      <c r="B55" s="15" t="s">
        <v>12</v>
      </c>
      <c r="C55" s="6">
        <v>88.86</v>
      </c>
      <c r="D55" s="6">
        <v>91.06</v>
      </c>
      <c r="E55" s="6">
        <v>162.27000000000001</v>
      </c>
      <c r="F55" s="6">
        <v>181.77</v>
      </c>
      <c r="G55" s="6">
        <v>73.11</v>
      </c>
      <c r="H55" s="6">
        <v>76.45</v>
      </c>
      <c r="I55" s="6">
        <v>98.99</v>
      </c>
      <c r="J55" s="6">
        <v>130.91999999999999</v>
      </c>
    </row>
    <row r="56" spans="2:10" ht="14.1" customHeight="1" x14ac:dyDescent="0.25">
      <c r="B56" s="15" t="s">
        <v>13</v>
      </c>
      <c r="C56" s="6">
        <v>71.44</v>
      </c>
      <c r="D56" s="6">
        <v>95.05</v>
      </c>
      <c r="E56" s="6" t="s">
        <v>15</v>
      </c>
      <c r="F56" s="6">
        <v>98.81</v>
      </c>
      <c r="G56" s="6" t="s">
        <v>15</v>
      </c>
      <c r="H56" s="6" t="s">
        <v>15</v>
      </c>
      <c r="I56" s="6" t="s">
        <v>15</v>
      </c>
      <c r="J56" s="6" t="s">
        <v>15</v>
      </c>
    </row>
    <row r="57" spans="2:10" ht="14.1" customHeight="1" x14ac:dyDescent="0.25">
      <c r="B57" s="14" t="s">
        <v>14</v>
      </c>
      <c r="C57" s="8">
        <v>138.4</v>
      </c>
      <c r="D57" s="8">
        <v>216.55</v>
      </c>
      <c r="E57" s="8">
        <v>192.63</v>
      </c>
      <c r="F57" s="8">
        <v>285.60000000000002</v>
      </c>
      <c r="G57" s="8">
        <v>128.13</v>
      </c>
      <c r="H57" s="8">
        <v>199.02</v>
      </c>
      <c r="I57" s="8">
        <v>169.41</v>
      </c>
      <c r="J57" s="8">
        <v>165.8</v>
      </c>
    </row>
    <row r="58" spans="2:10" ht="14.1" customHeight="1" x14ac:dyDescent="0.25">
      <c r="B58" s="19" t="s">
        <v>16</v>
      </c>
      <c r="C58" s="9">
        <v>112.39</v>
      </c>
      <c r="D58" s="9">
        <v>110.77</v>
      </c>
      <c r="E58" s="9">
        <v>225.29</v>
      </c>
      <c r="F58" s="9">
        <v>215.88</v>
      </c>
      <c r="G58" s="9">
        <v>116.87</v>
      </c>
      <c r="H58" s="9">
        <v>105.19</v>
      </c>
      <c r="I58" s="9">
        <v>179.54</v>
      </c>
      <c r="J58" s="9">
        <v>170.36</v>
      </c>
    </row>
    <row r="59" spans="2:10" ht="14.1" customHeight="1" x14ac:dyDescent="0.25">
      <c r="B59" s="48" t="s">
        <v>96</v>
      </c>
      <c r="C59" s="49"/>
      <c r="D59" s="49"/>
      <c r="E59" s="49"/>
      <c r="F59" s="49"/>
      <c r="G59" s="49"/>
      <c r="H59" s="49"/>
      <c r="I59" s="49"/>
      <c r="J59" s="49"/>
    </row>
    <row r="60" spans="2:10" ht="14.1" customHeight="1" x14ac:dyDescent="0.25">
      <c r="B60" s="49" t="s">
        <v>20</v>
      </c>
      <c r="C60" s="49"/>
      <c r="D60" s="49"/>
      <c r="E60" s="49"/>
      <c r="F60" s="49"/>
      <c r="G60" s="49"/>
      <c r="H60" s="49"/>
      <c r="I60" s="49"/>
      <c r="J60" s="49"/>
    </row>
    <row r="63" spans="2:10" ht="14.1" customHeight="1" x14ac:dyDescent="0.3">
      <c r="B63" s="46" t="s">
        <v>97</v>
      </c>
      <c r="C63" s="46"/>
      <c r="D63" s="46"/>
      <c r="E63" s="46"/>
      <c r="F63" s="46"/>
      <c r="G63" s="46"/>
      <c r="H63" s="46"/>
      <c r="I63" s="46"/>
      <c r="J63" s="46"/>
    </row>
    <row r="64" spans="2:10" ht="14.1" customHeight="1" x14ac:dyDescent="0.25">
      <c r="B64" s="47" t="s">
        <v>98</v>
      </c>
      <c r="C64" s="47"/>
      <c r="D64" s="47"/>
      <c r="E64" s="47"/>
      <c r="F64" s="47"/>
      <c r="G64" s="47"/>
      <c r="H64" s="47"/>
      <c r="I64" s="47"/>
      <c r="J64" s="47"/>
    </row>
    <row r="65" spans="2:21" ht="40.5" x14ac:dyDescent="0.25">
      <c r="B65" s="2" t="s">
        <v>17</v>
      </c>
      <c r="C65" s="37" t="s">
        <v>85</v>
      </c>
      <c r="D65" s="38" t="s">
        <v>86</v>
      </c>
      <c r="E65" s="16" t="s">
        <v>87</v>
      </c>
      <c r="F65" s="16" t="s">
        <v>88</v>
      </c>
      <c r="G65" s="16" t="s">
        <v>89</v>
      </c>
      <c r="H65" s="16" t="s">
        <v>90</v>
      </c>
      <c r="I65" s="16" t="s">
        <v>91</v>
      </c>
      <c r="J65" s="16" t="s">
        <v>92</v>
      </c>
      <c r="L65" s="37" t="s">
        <v>85</v>
      </c>
      <c r="M65" s="38" t="s">
        <v>86</v>
      </c>
      <c r="N65" s="16" t="s">
        <v>87</v>
      </c>
      <c r="O65" s="16" t="s">
        <v>88</v>
      </c>
      <c r="P65" s="16" t="s">
        <v>89</v>
      </c>
      <c r="Q65" s="16" t="s">
        <v>90</v>
      </c>
      <c r="R65" s="16" t="s">
        <v>91</v>
      </c>
      <c r="S65" s="16" t="s">
        <v>92</v>
      </c>
    </row>
    <row r="66" spans="2:21" ht="14.1" customHeight="1" x14ac:dyDescent="0.25">
      <c r="B66" s="14" t="s">
        <v>7</v>
      </c>
      <c r="C66" s="24">
        <v>533.86</v>
      </c>
      <c r="D66" s="24">
        <v>542.37</v>
      </c>
      <c r="E66" s="24">
        <v>104.64</v>
      </c>
      <c r="F66" s="24">
        <v>105.64</v>
      </c>
      <c r="G66" s="24">
        <v>28.13</v>
      </c>
      <c r="H66" s="24">
        <v>10.119999999999999</v>
      </c>
      <c r="I66" s="24">
        <v>0</v>
      </c>
      <c r="J66" s="24">
        <v>0</v>
      </c>
      <c r="K66">
        <f>D66+F66+H66+J66</f>
        <v>658.13</v>
      </c>
      <c r="L66">
        <f>C66+C81</f>
        <v>533.86</v>
      </c>
      <c r="M66">
        <f t="shared" ref="M66:S66" si="0">D66+D81</f>
        <v>542.37</v>
      </c>
      <c r="N66">
        <f t="shared" si="0"/>
        <v>104.64</v>
      </c>
      <c r="O66">
        <f t="shared" si="0"/>
        <v>105.64</v>
      </c>
      <c r="P66">
        <f t="shared" si="0"/>
        <v>28.13</v>
      </c>
      <c r="Q66">
        <f t="shared" si="0"/>
        <v>10.119999999999999</v>
      </c>
      <c r="R66">
        <f t="shared" si="0"/>
        <v>0</v>
      </c>
      <c r="S66">
        <f t="shared" si="0"/>
        <v>0</v>
      </c>
      <c r="T66">
        <f>L66+N66+P66+R66</f>
        <v>666.63</v>
      </c>
      <c r="U66">
        <f>M66+O66+Q66+S66</f>
        <v>658.13</v>
      </c>
    </row>
    <row r="67" spans="2:21" ht="14.1" customHeight="1" x14ac:dyDescent="0.25">
      <c r="B67" s="15" t="s">
        <v>8</v>
      </c>
      <c r="C67" s="26">
        <v>3886.62</v>
      </c>
      <c r="D67" s="26">
        <v>4006.12</v>
      </c>
      <c r="E67" s="26">
        <v>189.6</v>
      </c>
      <c r="F67" s="26">
        <v>195.04</v>
      </c>
      <c r="G67" s="26">
        <v>1235.6600000000001</v>
      </c>
      <c r="H67" s="26">
        <v>1275.48</v>
      </c>
      <c r="I67" s="26">
        <v>109.82</v>
      </c>
      <c r="J67" s="26">
        <v>113.37</v>
      </c>
      <c r="K67">
        <f t="shared" ref="K67:K74" si="1">D67+F67+H67+J67</f>
        <v>5590.0099999999993</v>
      </c>
      <c r="L67">
        <f t="shared" ref="L67:L74" si="2">C67+C82</f>
        <v>3886.62</v>
      </c>
      <c r="M67">
        <f t="shared" ref="M67:M74" si="3">D67+D82</f>
        <v>4006.12</v>
      </c>
      <c r="N67">
        <f t="shared" ref="N67:N74" si="4">E67+E82</f>
        <v>189.6</v>
      </c>
      <c r="O67">
        <f t="shared" ref="O67:O74" si="5">F67+F82</f>
        <v>195.04</v>
      </c>
      <c r="P67">
        <f t="shared" ref="P67:P74" si="6">G67+G82</f>
        <v>1235.6600000000001</v>
      </c>
      <c r="Q67">
        <f t="shared" ref="Q67:Q74" si="7">H67+H82</f>
        <v>1275.48</v>
      </c>
      <c r="R67">
        <f t="shared" ref="R67:R74" si="8">I67+I82</f>
        <v>109.82</v>
      </c>
      <c r="S67">
        <f t="shared" ref="S67:S74" si="9">J67+J82</f>
        <v>113.37</v>
      </c>
      <c r="T67">
        <f t="shared" ref="T67:T74" si="10">L67+N67+P67+R67</f>
        <v>5421.7</v>
      </c>
      <c r="U67">
        <f t="shared" ref="U67:U74" si="11">M67+O67+Q67+S67</f>
        <v>5590.0099999999993</v>
      </c>
    </row>
    <row r="68" spans="2:21" ht="14.1" customHeight="1" x14ac:dyDescent="0.25">
      <c r="B68" s="14" t="s">
        <v>9</v>
      </c>
      <c r="C68" s="24">
        <v>261.41000000000003</v>
      </c>
      <c r="D68" s="24">
        <v>275.86</v>
      </c>
      <c r="E68" s="24">
        <v>555.32000000000005</v>
      </c>
      <c r="F68" s="24">
        <v>591.44000000000005</v>
      </c>
      <c r="G68" s="24">
        <v>179.18</v>
      </c>
      <c r="H68" s="24">
        <v>199.89</v>
      </c>
      <c r="I68" s="24">
        <v>129.74</v>
      </c>
      <c r="J68" s="24">
        <v>132.22999999999999</v>
      </c>
      <c r="K68">
        <f t="shared" si="1"/>
        <v>1199.42</v>
      </c>
      <c r="L68">
        <f t="shared" si="2"/>
        <v>261.8</v>
      </c>
      <c r="M68">
        <f t="shared" si="3"/>
        <v>275.96000000000004</v>
      </c>
      <c r="N68">
        <f t="shared" si="4"/>
        <v>566.80000000000007</v>
      </c>
      <c r="O68">
        <f t="shared" si="5"/>
        <v>600.19000000000005</v>
      </c>
      <c r="P68">
        <f t="shared" si="6"/>
        <v>179.18</v>
      </c>
      <c r="Q68">
        <f t="shared" si="7"/>
        <v>199.89</v>
      </c>
      <c r="R68">
        <f t="shared" si="8"/>
        <v>130.32000000000002</v>
      </c>
      <c r="S68">
        <f t="shared" si="9"/>
        <v>132.85999999999999</v>
      </c>
      <c r="T68">
        <f t="shared" si="10"/>
        <v>1138.1000000000001</v>
      </c>
      <c r="U68">
        <f t="shared" si="11"/>
        <v>1208.8999999999999</v>
      </c>
    </row>
    <row r="69" spans="2:21" ht="14.1" customHeight="1" x14ac:dyDescent="0.25">
      <c r="B69" s="15" t="s">
        <v>10</v>
      </c>
      <c r="C69" s="26">
        <v>945.07</v>
      </c>
      <c r="D69" s="26">
        <v>959.1</v>
      </c>
      <c r="E69" s="26">
        <v>153.07</v>
      </c>
      <c r="F69" s="26">
        <v>152.11000000000001</v>
      </c>
      <c r="G69" s="26">
        <v>16.48</v>
      </c>
      <c r="H69" s="26">
        <v>16.940000000000001</v>
      </c>
      <c r="I69" s="26">
        <v>0</v>
      </c>
      <c r="J69" s="26">
        <v>0</v>
      </c>
      <c r="K69">
        <f t="shared" si="1"/>
        <v>1128.1500000000001</v>
      </c>
      <c r="L69">
        <f t="shared" si="2"/>
        <v>945.07</v>
      </c>
      <c r="M69">
        <f t="shared" si="3"/>
        <v>959.1</v>
      </c>
      <c r="N69">
        <f t="shared" si="4"/>
        <v>153.07</v>
      </c>
      <c r="O69">
        <f t="shared" si="5"/>
        <v>152.11000000000001</v>
      </c>
      <c r="P69">
        <f t="shared" si="6"/>
        <v>16.48</v>
      </c>
      <c r="Q69">
        <f t="shared" si="7"/>
        <v>16.940000000000001</v>
      </c>
      <c r="R69">
        <f t="shared" si="8"/>
        <v>0</v>
      </c>
      <c r="S69">
        <f t="shared" si="9"/>
        <v>0</v>
      </c>
      <c r="T69">
        <f t="shared" si="10"/>
        <v>1114.6200000000001</v>
      </c>
      <c r="U69">
        <f t="shared" si="11"/>
        <v>1128.1500000000001</v>
      </c>
    </row>
    <row r="70" spans="2:21" ht="14.1" customHeight="1" x14ac:dyDescent="0.25">
      <c r="B70" s="14" t="s">
        <v>11</v>
      </c>
      <c r="C70" s="24">
        <v>259.37</v>
      </c>
      <c r="D70" s="24">
        <v>221.35</v>
      </c>
      <c r="E70" s="24">
        <v>141.22999999999999</v>
      </c>
      <c r="F70" s="24">
        <v>170.55</v>
      </c>
      <c r="G70" s="24">
        <v>0</v>
      </c>
      <c r="H70" s="24">
        <v>0</v>
      </c>
      <c r="I70" s="24">
        <v>0</v>
      </c>
      <c r="J70" s="24">
        <v>0</v>
      </c>
      <c r="K70">
        <f t="shared" si="1"/>
        <v>391.9</v>
      </c>
      <c r="L70">
        <f t="shared" si="2"/>
        <v>259.37</v>
      </c>
      <c r="M70">
        <f t="shared" si="3"/>
        <v>221.35</v>
      </c>
      <c r="N70">
        <f t="shared" si="4"/>
        <v>146.16999999999999</v>
      </c>
      <c r="O70">
        <f t="shared" si="5"/>
        <v>175.08</v>
      </c>
      <c r="P70">
        <f t="shared" si="6"/>
        <v>0</v>
      </c>
      <c r="Q70">
        <f t="shared" si="7"/>
        <v>0</v>
      </c>
      <c r="R70">
        <f t="shared" si="8"/>
        <v>0</v>
      </c>
      <c r="S70">
        <f t="shared" si="9"/>
        <v>0</v>
      </c>
      <c r="T70">
        <f t="shared" si="10"/>
        <v>405.53999999999996</v>
      </c>
      <c r="U70">
        <f t="shared" si="11"/>
        <v>396.43</v>
      </c>
    </row>
    <row r="71" spans="2:21" ht="14.1" customHeight="1" x14ac:dyDescent="0.25">
      <c r="B71" s="15" t="s">
        <v>12</v>
      </c>
      <c r="C71" s="26">
        <v>167.68</v>
      </c>
      <c r="D71" s="26">
        <v>168.35</v>
      </c>
      <c r="E71" s="26">
        <v>164.96</v>
      </c>
      <c r="F71" s="26">
        <v>167.47</v>
      </c>
      <c r="G71" s="26">
        <v>12.94</v>
      </c>
      <c r="H71" s="26">
        <v>10.83</v>
      </c>
      <c r="I71" s="26">
        <v>8.41</v>
      </c>
      <c r="J71" s="26">
        <v>8.6199999999999992</v>
      </c>
      <c r="K71">
        <f t="shared" si="1"/>
        <v>355.27</v>
      </c>
      <c r="L71">
        <f t="shared" si="2"/>
        <v>167.68</v>
      </c>
      <c r="M71">
        <f t="shared" si="3"/>
        <v>168.35</v>
      </c>
      <c r="N71">
        <f t="shared" si="4"/>
        <v>164.96</v>
      </c>
      <c r="O71">
        <f t="shared" si="5"/>
        <v>167.47</v>
      </c>
      <c r="P71">
        <f t="shared" si="6"/>
        <v>12.94</v>
      </c>
      <c r="Q71">
        <f t="shared" si="7"/>
        <v>10.83</v>
      </c>
      <c r="R71">
        <f t="shared" si="8"/>
        <v>8.41</v>
      </c>
      <c r="S71">
        <f t="shared" si="9"/>
        <v>8.6199999999999992</v>
      </c>
      <c r="T71">
        <f t="shared" si="10"/>
        <v>353.99</v>
      </c>
      <c r="U71">
        <f t="shared" si="11"/>
        <v>355.27</v>
      </c>
    </row>
    <row r="72" spans="2:21" ht="14.1" customHeight="1" x14ac:dyDescent="0.25">
      <c r="B72" s="15" t="s">
        <v>13</v>
      </c>
      <c r="C72" s="26">
        <v>71.73</v>
      </c>
      <c r="D72" s="26">
        <v>77.569999999999993</v>
      </c>
      <c r="E72" s="26">
        <v>0</v>
      </c>
      <c r="F72" s="26">
        <v>19.55</v>
      </c>
      <c r="G72" s="26">
        <v>0</v>
      </c>
      <c r="H72" s="26">
        <v>0</v>
      </c>
      <c r="I72" s="26">
        <v>0</v>
      </c>
      <c r="J72" s="26">
        <v>0</v>
      </c>
      <c r="K72">
        <f t="shared" si="1"/>
        <v>97.11999999999999</v>
      </c>
      <c r="L72">
        <f t="shared" si="2"/>
        <v>71.73</v>
      </c>
      <c r="M72">
        <f t="shared" si="3"/>
        <v>77.569999999999993</v>
      </c>
      <c r="N72">
        <f t="shared" si="4"/>
        <v>4.1500000000000004</v>
      </c>
      <c r="O72">
        <f t="shared" si="5"/>
        <v>20.39</v>
      </c>
      <c r="P72">
        <f t="shared" si="6"/>
        <v>0</v>
      </c>
      <c r="Q72">
        <f t="shared" si="7"/>
        <v>0</v>
      </c>
      <c r="R72">
        <f t="shared" si="8"/>
        <v>0</v>
      </c>
      <c r="S72">
        <f t="shared" si="9"/>
        <v>0</v>
      </c>
      <c r="T72">
        <f t="shared" si="10"/>
        <v>75.88000000000001</v>
      </c>
      <c r="U72">
        <f t="shared" si="11"/>
        <v>97.96</v>
      </c>
    </row>
    <row r="73" spans="2:21" ht="14.1" customHeight="1" x14ac:dyDescent="0.25">
      <c r="B73" s="14" t="s">
        <v>14</v>
      </c>
      <c r="C73" s="24">
        <v>1601.62</v>
      </c>
      <c r="D73" s="24">
        <v>1665.14</v>
      </c>
      <c r="E73" s="24">
        <v>866.44</v>
      </c>
      <c r="F73" s="24">
        <v>902.95</v>
      </c>
      <c r="G73" s="24">
        <v>536.16999999999996</v>
      </c>
      <c r="H73" s="24">
        <v>588.57000000000005</v>
      </c>
      <c r="I73" s="24">
        <v>130.16</v>
      </c>
      <c r="J73" s="24">
        <v>98.13</v>
      </c>
      <c r="K73">
        <f t="shared" si="1"/>
        <v>3254.7900000000004</v>
      </c>
      <c r="L73">
        <f t="shared" si="2"/>
        <v>1601.62</v>
      </c>
      <c r="M73">
        <f t="shared" si="3"/>
        <v>1665.14</v>
      </c>
      <c r="N73">
        <f t="shared" si="4"/>
        <v>874.37</v>
      </c>
      <c r="O73">
        <f t="shared" si="5"/>
        <v>914.0200000000001</v>
      </c>
      <c r="P73">
        <f t="shared" si="6"/>
        <v>536.16999999999996</v>
      </c>
      <c r="Q73">
        <f t="shared" si="7"/>
        <v>588.57000000000005</v>
      </c>
      <c r="R73">
        <f t="shared" si="8"/>
        <v>131.04999999999998</v>
      </c>
      <c r="S73">
        <f t="shared" si="9"/>
        <v>100.11</v>
      </c>
      <c r="T73">
        <f t="shared" si="10"/>
        <v>3143.21</v>
      </c>
      <c r="U73">
        <f t="shared" si="11"/>
        <v>3267.8400000000006</v>
      </c>
    </row>
    <row r="74" spans="2:21" ht="14.1" customHeight="1" x14ac:dyDescent="0.25">
      <c r="B74" s="19" t="s">
        <v>16</v>
      </c>
      <c r="C74" s="28">
        <v>124958.95</v>
      </c>
      <c r="D74" s="28">
        <v>138409.35</v>
      </c>
      <c r="E74" s="28">
        <v>58457.65</v>
      </c>
      <c r="F74" s="28">
        <v>51889.63</v>
      </c>
      <c r="G74" s="28">
        <v>11223.53</v>
      </c>
      <c r="H74" s="28">
        <v>10218.1</v>
      </c>
      <c r="I74" s="28">
        <v>2073.79</v>
      </c>
      <c r="J74" s="28">
        <v>1620.07</v>
      </c>
      <c r="K74">
        <f t="shared" si="1"/>
        <v>202137.15000000002</v>
      </c>
      <c r="L74">
        <f t="shared" si="2"/>
        <v>136236.91999999998</v>
      </c>
      <c r="M74">
        <f t="shared" si="3"/>
        <v>151725.86000000002</v>
      </c>
      <c r="N74">
        <f t="shared" si="4"/>
        <v>444140.80000000005</v>
      </c>
      <c r="O74">
        <f t="shared" si="5"/>
        <v>442350.36</v>
      </c>
      <c r="P74">
        <f t="shared" si="6"/>
        <v>11226.890000000001</v>
      </c>
      <c r="Q74">
        <f t="shared" si="7"/>
        <v>10221.01</v>
      </c>
      <c r="R74">
        <f t="shared" si="8"/>
        <v>2114.08</v>
      </c>
      <c r="S74">
        <f t="shared" si="9"/>
        <v>1651.97</v>
      </c>
      <c r="T74">
        <f t="shared" si="10"/>
        <v>593718.68999999994</v>
      </c>
      <c r="U74">
        <f t="shared" si="11"/>
        <v>605949.19999999995</v>
      </c>
    </row>
    <row r="75" spans="2:21" ht="14.1" customHeight="1" x14ac:dyDescent="0.25">
      <c r="B75" s="48" t="s">
        <v>20</v>
      </c>
      <c r="C75" s="49"/>
      <c r="D75" s="49"/>
      <c r="E75" s="49"/>
      <c r="F75" s="49"/>
      <c r="G75" s="49"/>
      <c r="H75" s="49"/>
      <c r="I75" s="49"/>
      <c r="J75" s="49"/>
    </row>
    <row r="78" spans="2:21" ht="14.1" customHeight="1" x14ac:dyDescent="0.3">
      <c r="B78" s="46" t="s">
        <v>99</v>
      </c>
      <c r="C78" s="46"/>
      <c r="D78" s="46"/>
      <c r="E78" s="46"/>
      <c r="F78" s="46"/>
      <c r="G78" s="46"/>
      <c r="H78" s="46"/>
      <c r="I78" s="46"/>
      <c r="J78" s="46"/>
    </row>
    <row r="79" spans="2:21" ht="14.1" customHeight="1" x14ac:dyDescent="0.25">
      <c r="B79" s="47" t="s">
        <v>100</v>
      </c>
      <c r="C79" s="47"/>
      <c r="D79" s="47"/>
      <c r="E79" s="47"/>
      <c r="F79" s="47"/>
      <c r="G79" s="47"/>
      <c r="H79" s="47"/>
      <c r="I79" s="47"/>
      <c r="J79" s="47"/>
    </row>
    <row r="80" spans="2:21" ht="40.5" x14ac:dyDescent="0.25">
      <c r="B80" s="2" t="s">
        <v>17</v>
      </c>
      <c r="C80" s="37" t="s">
        <v>85</v>
      </c>
      <c r="D80" s="38" t="s">
        <v>86</v>
      </c>
      <c r="E80" s="16" t="s">
        <v>87</v>
      </c>
      <c r="F80" s="16" t="s">
        <v>88</v>
      </c>
      <c r="G80" s="16" t="s">
        <v>89</v>
      </c>
      <c r="H80" s="16" t="s">
        <v>90</v>
      </c>
      <c r="I80" s="16" t="s">
        <v>91</v>
      </c>
      <c r="J80" s="16" t="s">
        <v>92</v>
      </c>
    </row>
    <row r="81" spans="2:10" ht="14.1" customHeight="1" x14ac:dyDescent="0.25">
      <c r="B81" s="14" t="s">
        <v>7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</row>
    <row r="82" spans="2:10" ht="14.1" customHeight="1" x14ac:dyDescent="0.25">
      <c r="B82" s="15" t="s">
        <v>8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</row>
    <row r="83" spans="2:10" ht="14.1" customHeight="1" x14ac:dyDescent="0.25">
      <c r="B83" s="14" t="s">
        <v>9</v>
      </c>
      <c r="C83" s="8">
        <v>0.39</v>
      </c>
      <c r="D83" s="8">
        <v>0.1</v>
      </c>
      <c r="E83" s="8">
        <v>11.48</v>
      </c>
      <c r="F83" s="8">
        <v>8.75</v>
      </c>
      <c r="G83" s="8">
        <v>0</v>
      </c>
      <c r="H83" s="8">
        <v>0</v>
      </c>
      <c r="I83" s="8">
        <v>0.57999999999999996</v>
      </c>
      <c r="J83" s="8">
        <v>0.63</v>
      </c>
    </row>
    <row r="84" spans="2:10" ht="14.1" customHeight="1" x14ac:dyDescent="0.25">
      <c r="B84" s="15" t="s">
        <v>10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</row>
    <row r="85" spans="2:10" ht="14.1" customHeight="1" x14ac:dyDescent="0.25">
      <c r="B85" s="14" t="s">
        <v>11</v>
      </c>
      <c r="C85" s="8">
        <v>0</v>
      </c>
      <c r="D85" s="8">
        <v>0</v>
      </c>
      <c r="E85" s="8">
        <v>4.9400000000000004</v>
      </c>
      <c r="F85" s="8">
        <v>4.53</v>
      </c>
      <c r="G85" s="8">
        <v>0</v>
      </c>
      <c r="H85" s="8">
        <v>0</v>
      </c>
      <c r="I85" s="8">
        <v>0</v>
      </c>
      <c r="J85" s="8">
        <v>0</v>
      </c>
    </row>
    <row r="86" spans="2:10" ht="14.1" customHeight="1" x14ac:dyDescent="0.25">
      <c r="B86" s="15" t="s">
        <v>12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</row>
    <row r="87" spans="2:10" ht="14.1" customHeight="1" x14ac:dyDescent="0.25">
      <c r="B87" s="15" t="s">
        <v>13</v>
      </c>
      <c r="C87" s="6">
        <v>0</v>
      </c>
      <c r="D87" s="6">
        <v>0</v>
      </c>
      <c r="E87" s="6">
        <v>4.1500000000000004</v>
      </c>
      <c r="F87" s="6">
        <v>0.84</v>
      </c>
      <c r="G87" s="6">
        <v>0</v>
      </c>
      <c r="H87" s="6">
        <v>0</v>
      </c>
      <c r="I87" s="6">
        <v>0</v>
      </c>
      <c r="J87" s="6">
        <v>0</v>
      </c>
    </row>
    <row r="88" spans="2:10" ht="14.1" customHeight="1" x14ac:dyDescent="0.25">
      <c r="B88" s="14" t="s">
        <v>14</v>
      </c>
      <c r="C88" s="8">
        <v>0</v>
      </c>
      <c r="D88" s="8">
        <v>0</v>
      </c>
      <c r="E88" s="8">
        <v>7.93</v>
      </c>
      <c r="F88" s="8">
        <v>11.07</v>
      </c>
      <c r="G88" s="8">
        <v>0</v>
      </c>
      <c r="H88" s="8">
        <v>0</v>
      </c>
      <c r="I88" s="8">
        <v>0.89</v>
      </c>
      <c r="J88" s="8">
        <v>1.98</v>
      </c>
    </row>
    <row r="89" spans="2:10" ht="14.1" customHeight="1" x14ac:dyDescent="0.25">
      <c r="B89" s="19" t="s">
        <v>16</v>
      </c>
      <c r="C89" s="9">
        <v>11277.97</v>
      </c>
      <c r="D89" s="9">
        <v>13316.51</v>
      </c>
      <c r="E89" s="9">
        <v>385683.15</v>
      </c>
      <c r="F89" s="9">
        <v>390460.73</v>
      </c>
      <c r="G89" s="9">
        <v>3.36</v>
      </c>
      <c r="H89" s="9">
        <v>2.91</v>
      </c>
      <c r="I89" s="9">
        <v>40.29</v>
      </c>
      <c r="J89" s="9">
        <v>31.9</v>
      </c>
    </row>
    <row r="90" spans="2:10" ht="14.1" customHeight="1" x14ac:dyDescent="0.25">
      <c r="B90" s="48" t="s">
        <v>20</v>
      </c>
      <c r="C90" s="49"/>
      <c r="D90" s="49"/>
      <c r="E90" s="49"/>
      <c r="F90" s="49"/>
      <c r="G90" s="49"/>
      <c r="H90" s="49"/>
      <c r="I90" s="49"/>
      <c r="J90" s="49"/>
    </row>
    <row r="93" spans="2:10" ht="14.1" customHeight="1" x14ac:dyDescent="0.3">
      <c r="B93" s="46" t="s">
        <v>101</v>
      </c>
      <c r="C93" s="46"/>
      <c r="D93" s="46"/>
      <c r="E93" s="46"/>
      <c r="F93" s="46"/>
      <c r="G93" s="46"/>
      <c r="H93" s="46"/>
      <c r="I93" s="46"/>
      <c r="J93" s="46"/>
    </row>
    <row r="94" spans="2:10" ht="14.1" customHeight="1" x14ac:dyDescent="0.25">
      <c r="B94" s="47" t="s">
        <v>95</v>
      </c>
      <c r="C94" s="47"/>
      <c r="D94" s="47"/>
      <c r="E94" s="47"/>
      <c r="F94" s="47"/>
      <c r="G94" s="47"/>
      <c r="H94" s="47"/>
      <c r="I94" s="47"/>
      <c r="J94" s="47"/>
    </row>
    <row r="95" spans="2:10" ht="40.5" x14ac:dyDescent="0.25">
      <c r="B95" s="2" t="s">
        <v>17</v>
      </c>
      <c r="C95" s="37" t="s">
        <v>85</v>
      </c>
      <c r="D95" s="38" t="s">
        <v>86</v>
      </c>
      <c r="E95" s="16" t="s">
        <v>87</v>
      </c>
      <c r="F95" s="16" t="s">
        <v>88</v>
      </c>
      <c r="G95" s="16" t="s">
        <v>89</v>
      </c>
      <c r="H95" s="16" t="s">
        <v>90</v>
      </c>
      <c r="I95" s="16" t="s">
        <v>91</v>
      </c>
      <c r="J95" s="16" t="s">
        <v>92</v>
      </c>
    </row>
    <row r="96" spans="2:10" ht="14.1" customHeight="1" x14ac:dyDescent="0.25">
      <c r="B96" s="14" t="s">
        <v>7</v>
      </c>
      <c r="C96" s="6" t="s">
        <v>15</v>
      </c>
      <c r="D96" s="6" t="s">
        <v>15</v>
      </c>
      <c r="E96" s="6" t="s">
        <v>15</v>
      </c>
      <c r="F96" s="6" t="s">
        <v>15</v>
      </c>
      <c r="G96" s="6" t="s">
        <v>15</v>
      </c>
      <c r="H96" s="6" t="s">
        <v>15</v>
      </c>
      <c r="I96" s="6" t="s">
        <v>15</v>
      </c>
      <c r="J96" s="6" t="s">
        <v>15</v>
      </c>
    </row>
    <row r="97" spans="2:11" ht="14.1" customHeight="1" x14ac:dyDescent="0.25">
      <c r="B97" s="15" t="s">
        <v>8</v>
      </c>
      <c r="C97" s="8" t="s">
        <v>15</v>
      </c>
      <c r="D97" s="8" t="s">
        <v>15</v>
      </c>
      <c r="E97" s="8" t="s">
        <v>15</v>
      </c>
      <c r="F97" s="8" t="s">
        <v>15</v>
      </c>
      <c r="G97" s="8" t="s">
        <v>15</v>
      </c>
      <c r="H97" s="8" t="s">
        <v>15</v>
      </c>
      <c r="I97" s="8" t="s">
        <v>15</v>
      </c>
      <c r="J97" s="8" t="s">
        <v>15</v>
      </c>
    </row>
    <row r="98" spans="2:11" ht="14.1" customHeight="1" x14ac:dyDescent="0.25">
      <c r="B98" s="14" t="s">
        <v>9</v>
      </c>
      <c r="C98" s="6">
        <v>79.78</v>
      </c>
      <c r="D98" s="6">
        <v>79.73</v>
      </c>
      <c r="E98" s="6">
        <v>186.62</v>
      </c>
      <c r="F98" s="6">
        <v>172.68</v>
      </c>
      <c r="G98" s="6" t="s">
        <v>15</v>
      </c>
      <c r="H98" s="6" t="s">
        <v>15</v>
      </c>
      <c r="I98" s="6">
        <v>174.65</v>
      </c>
      <c r="J98" s="6">
        <v>165.37</v>
      </c>
    </row>
    <row r="99" spans="2:11" ht="14.1" customHeight="1" x14ac:dyDescent="0.25">
      <c r="B99" s="15" t="s">
        <v>10</v>
      </c>
      <c r="C99" s="8" t="s">
        <v>15</v>
      </c>
      <c r="D99" s="8" t="s">
        <v>15</v>
      </c>
      <c r="E99" s="8" t="s">
        <v>15</v>
      </c>
      <c r="F99" s="8" t="s">
        <v>15</v>
      </c>
      <c r="G99" s="8" t="s">
        <v>15</v>
      </c>
      <c r="H99" s="8" t="s">
        <v>15</v>
      </c>
      <c r="I99" s="8" t="s">
        <v>15</v>
      </c>
      <c r="J99" s="8" t="s">
        <v>15</v>
      </c>
    </row>
    <row r="100" spans="2:11" ht="14.1" customHeight="1" x14ac:dyDescent="0.25">
      <c r="B100" s="14" t="s">
        <v>11</v>
      </c>
      <c r="C100" s="6" t="s">
        <v>15</v>
      </c>
      <c r="D100" s="6" t="s">
        <v>15</v>
      </c>
      <c r="E100" s="6">
        <v>139.66</v>
      </c>
      <c r="F100" s="6">
        <v>114.81</v>
      </c>
      <c r="G100" s="6" t="s">
        <v>15</v>
      </c>
      <c r="H100" s="6" t="s">
        <v>15</v>
      </c>
      <c r="I100" s="6" t="s">
        <v>15</v>
      </c>
      <c r="J100" s="6" t="s">
        <v>15</v>
      </c>
    </row>
    <row r="101" spans="2:11" ht="14.1" customHeight="1" x14ac:dyDescent="0.25">
      <c r="B101" s="15" t="s">
        <v>12</v>
      </c>
      <c r="C101" s="8" t="s">
        <v>15</v>
      </c>
      <c r="D101" s="8" t="s">
        <v>15</v>
      </c>
      <c r="E101" s="8">
        <v>0</v>
      </c>
      <c r="F101" s="8">
        <v>0</v>
      </c>
      <c r="G101" s="8" t="s">
        <v>15</v>
      </c>
      <c r="H101" s="8" t="s">
        <v>15</v>
      </c>
      <c r="I101" s="8" t="s">
        <v>15</v>
      </c>
      <c r="J101" s="8" t="s">
        <v>15</v>
      </c>
    </row>
    <row r="102" spans="2:11" ht="14.1" customHeight="1" x14ac:dyDescent="0.25">
      <c r="B102" s="15" t="s">
        <v>13</v>
      </c>
      <c r="C102" s="6" t="s">
        <v>15</v>
      </c>
      <c r="D102" s="6" t="s">
        <v>15</v>
      </c>
      <c r="E102" s="6">
        <v>258.27999999999997</v>
      </c>
      <c r="F102" s="6">
        <v>113.79</v>
      </c>
      <c r="G102" s="6" t="s">
        <v>15</v>
      </c>
      <c r="H102" s="6" t="s">
        <v>15</v>
      </c>
      <c r="I102" s="6" t="s">
        <v>15</v>
      </c>
      <c r="J102" s="6" t="s">
        <v>15</v>
      </c>
    </row>
    <row r="103" spans="2:11" ht="14.1" customHeight="1" x14ac:dyDescent="0.25">
      <c r="B103" s="14" t="s">
        <v>14</v>
      </c>
      <c r="C103" s="8" t="s">
        <v>15</v>
      </c>
      <c r="D103" s="8" t="s">
        <v>15</v>
      </c>
      <c r="E103" s="8">
        <v>219.71</v>
      </c>
      <c r="F103" s="8">
        <v>194.51</v>
      </c>
      <c r="G103" s="8" t="s">
        <v>15</v>
      </c>
      <c r="H103" s="8" t="s">
        <v>15</v>
      </c>
      <c r="I103" s="8">
        <v>174.76</v>
      </c>
      <c r="J103" s="8">
        <v>193.49</v>
      </c>
    </row>
    <row r="104" spans="2:11" ht="14.1" customHeight="1" x14ac:dyDescent="0.25">
      <c r="B104" s="19" t="s">
        <v>16</v>
      </c>
      <c r="C104" s="6">
        <v>74.86</v>
      </c>
      <c r="D104" s="6">
        <v>75.819999999999993</v>
      </c>
      <c r="E104" s="6">
        <v>282.81</v>
      </c>
      <c r="F104" s="6">
        <v>300.02</v>
      </c>
      <c r="G104" s="6">
        <v>248.53</v>
      </c>
      <c r="H104" s="6">
        <v>164.54</v>
      </c>
      <c r="I104" s="6">
        <v>209.65</v>
      </c>
      <c r="J104" s="6">
        <v>198.62</v>
      </c>
    </row>
    <row r="105" spans="2:11" ht="14.1" customHeight="1" x14ac:dyDescent="0.25">
      <c r="B105" s="48" t="s">
        <v>20</v>
      </c>
      <c r="C105" s="49"/>
      <c r="D105" s="49"/>
      <c r="E105" s="49"/>
      <c r="F105" s="49"/>
      <c r="G105" s="49"/>
      <c r="H105" s="49"/>
      <c r="I105" s="49"/>
      <c r="J105" s="49"/>
    </row>
    <row r="108" spans="2:11" ht="14.1" customHeight="1" x14ac:dyDescent="0.3">
      <c r="B108" s="46" t="s">
        <v>102</v>
      </c>
      <c r="C108" s="46"/>
      <c r="D108" s="46"/>
      <c r="E108" s="46"/>
      <c r="F108" s="46"/>
      <c r="G108" s="46"/>
      <c r="H108" s="46"/>
      <c r="I108" s="46"/>
      <c r="J108" s="46"/>
    </row>
    <row r="109" spans="2:11" ht="14.1" customHeight="1" x14ac:dyDescent="0.25">
      <c r="B109" s="47" t="s">
        <v>98</v>
      </c>
      <c r="C109" s="47"/>
      <c r="D109" s="47"/>
      <c r="E109" s="47"/>
      <c r="F109" s="47"/>
      <c r="G109" s="47"/>
      <c r="H109" s="47"/>
      <c r="I109" s="47"/>
      <c r="J109" s="47"/>
    </row>
    <row r="110" spans="2:11" ht="40.5" x14ac:dyDescent="0.25">
      <c r="B110" s="2" t="s">
        <v>17</v>
      </c>
      <c r="C110" s="37" t="s">
        <v>85</v>
      </c>
      <c r="D110" s="38" t="s">
        <v>86</v>
      </c>
      <c r="E110" s="16" t="s">
        <v>87</v>
      </c>
      <c r="F110" s="16" t="s">
        <v>88</v>
      </c>
      <c r="G110" s="16" t="s">
        <v>89</v>
      </c>
      <c r="H110" s="16" t="s">
        <v>90</v>
      </c>
      <c r="I110" s="16" t="s">
        <v>91</v>
      </c>
      <c r="J110" s="16" t="s">
        <v>92</v>
      </c>
    </row>
    <row r="111" spans="2:11" ht="14.1" customHeight="1" x14ac:dyDescent="0.25">
      <c r="B111" s="14" t="s">
        <v>7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>
        <f>D111+F111+H111+J111</f>
        <v>0</v>
      </c>
    </row>
    <row r="112" spans="2:11" ht="14.1" customHeight="1" x14ac:dyDescent="0.25">
      <c r="B112" s="15" t="s">
        <v>8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</row>
    <row r="113" spans="2:10" ht="14.1" customHeight="1" x14ac:dyDescent="0.25">
      <c r="B113" s="14" t="s">
        <v>9</v>
      </c>
      <c r="C113" s="6">
        <v>0.31</v>
      </c>
      <c r="D113" s="6">
        <v>0.08</v>
      </c>
      <c r="E113" s="6">
        <v>21.42</v>
      </c>
      <c r="F113" s="6">
        <v>15.11</v>
      </c>
      <c r="G113" s="6">
        <v>0</v>
      </c>
      <c r="H113" s="6">
        <v>0</v>
      </c>
      <c r="I113" s="6">
        <v>1.01</v>
      </c>
      <c r="J113" s="6">
        <v>1.04</v>
      </c>
    </row>
    <row r="114" spans="2:10" ht="14.1" customHeight="1" x14ac:dyDescent="0.25">
      <c r="B114" s="15" t="s">
        <v>10</v>
      </c>
      <c r="C114" s="8">
        <v>0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</row>
    <row r="115" spans="2:10" ht="14.1" customHeight="1" x14ac:dyDescent="0.25">
      <c r="B115" s="14" t="s">
        <v>11</v>
      </c>
      <c r="C115" s="6">
        <v>0</v>
      </c>
      <c r="D115" s="6">
        <v>0</v>
      </c>
      <c r="E115" s="6">
        <v>6.9</v>
      </c>
      <c r="F115" s="6">
        <v>5.2</v>
      </c>
      <c r="G115" s="6">
        <v>0</v>
      </c>
      <c r="H115" s="6">
        <v>0</v>
      </c>
      <c r="I115" s="6">
        <v>0</v>
      </c>
      <c r="J115" s="6">
        <v>0</v>
      </c>
    </row>
    <row r="116" spans="2:10" ht="14.1" customHeight="1" x14ac:dyDescent="0.25">
      <c r="B116" s="15" t="s">
        <v>12</v>
      </c>
      <c r="C116" s="8">
        <v>0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</row>
    <row r="117" spans="2:10" ht="14.1" customHeight="1" x14ac:dyDescent="0.25">
      <c r="B117" s="15" t="s">
        <v>13</v>
      </c>
      <c r="C117" s="6">
        <v>0</v>
      </c>
      <c r="D117" s="6">
        <v>0</v>
      </c>
      <c r="E117" s="6">
        <v>10.72</v>
      </c>
      <c r="F117" s="6">
        <v>0.95</v>
      </c>
      <c r="G117" s="6">
        <v>0</v>
      </c>
      <c r="H117" s="6">
        <v>0</v>
      </c>
      <c r="I117" s="6">
        <v>0</v>
      </c>
      <c r="J117" s="6">
        <v>0</v>
      </c>
    </row>
    <row r="118" spans="2:10" ht="14.1" customHeight="1" x14ac:dyDescent="0.25">
      <c r="B118" s="14" t="s">
        <v>14</v>
      </c>
      <c r="C118" s="8">
        <v>0</v>
      </c>
      <c r="D118" s="8">
        <v>0</v>
      </c>
      <c r="E118" s="8">
        <v>17.43</v>
      </c>
      <c r="F118" s="8">
        <v>21.54</v>
      </c>
      <c r="G118" s="8">
        <v>0</v>
      </c>
      <c r="H118" s="8">
        <v>0</v>
      </c>
      <c r="I118" s="8">
        <v>1.55</v>
      </c>
      <c r="J118" s="8">
        <v>3.83</v>
      </c>
    </row>
    <row r="119" spans="2:10" ht="14.1" customHeight="1" x14ac:dyDescent="0.25">
      <c r="B119" s="19" t="s">
        <v>16</v>
      </c>
      <c r="C119" s="6">
        <v>8442.7099999999991</v>
      </c>
      <c r="D119" s="6">
        <v>10095.99</v>
      </c>
      <c r="E119" s="6">
        <v>1090753.6299999999</v>
      </c>
      <c r="F119" s="6">
        <v>1171461.45</v>
      </c>
      <c r="G119" s="6">
        <v>8.35</v>
      </c>
      <c r="H119" s="6">
        <v>4.8099999999999996</v>
      </c>
      <c r="I119" s="6">
        <v>84.47</v>
      </c>
      <c r="J119" s="6">
        <v>63.37</v>
      </c>
    </row>
    <row r="120" spans="2:10" ht="14.1" customHeight="1" x14ac:dyDescent="0.25">
      <c r="B120" s="48" t="s">
        <v>20</v>
      </c>
      <c r="C120" s="49"/>
      <c r="D120" s="49"/>
      <c r="E120" s="49"/>
      <c r="F120" s="49"/>
      <c r="G120" s="49"/>
      <c r="H120" s="49"/>
      <c r="I120" s="49"/>
      <c r="J120" s="49"/>
    </row>
  </sheetData>
  <mergeCells count="25">
    <mergeCell ref="B2:I2"/>
    <mergeCell ref="B3:I3"/>
    <mergeCell ref="B14:I14"/>
    <mergeCell ref="B17:I17"/>
    <mergeCell ref="B18:I18"/>
    <mergeCell ref="B78:J78"/>
    <mergeCell ref="B29:I29"/>
    <mergeCell ref="B33:J33"/>
    <mergeCell ref="B32:J32"/>
    <mergeCell ref="B44:J44"/>
    <mergeCell ref="B47:J47"/>
    <mergeCell ref="B48:J48"/>
    <mergeCell ref="B60:J60"/>
    <mergeCell ref="B59:J59"/>
    <mergeCell ref="B63:J63"/>
    <mergeCell ref="B64:J64"/>
    <mergeCell ref="B75:J75"/>
    <mergeCell ref="B109:J109"/>
    <mergeCell ref="B120:J120"/>
    <mergeCell ref="B79:J79"/>
    <mergeCell ref="B90:J90"/>
    <mergeCell ref="B93:J93"/>
    <mergeCell ref="B94:J94"/>
    <mergeCell ref="B105:J105"/>
    <mergeCell ref="B108:J10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3A922-62E6-495F-943E-1953EB38FA75}">
  <dimension ref="B2:K89"/>
  <sheetViews>
    <sheetView tabSelected="1" workbookViewId="0">
      <selection activeCell="N16" sqref="N16"/>
    </sheetView>
  </sheetViews>
  <sheetFormatPr defaultColWidth="9.7109375" defaultRowHeight="14.1" customHeight="1" x14ac:dyDescent="0.25"/>
  <cols>
    <col min="1" max="1" width="3.85546875" customWidth="1"/>
    <col min="2" max="2" width="14.85546875" customWidth="1"/>
  </cols>
  <sheetData>
    <row r="2" spans="2:11" ht="14.1" customHeight="1" x14ac:dyDescent="0.25">
      <c r="B2" s="39" t="s">
        <v>46</v>
      </c>
      <c r="C2" s="39"/>
      <c r="D2" s="39"/>
      <c r="E2" s="39"/>
      <c r="F2" s="39"/>
      <c r="G2" s="39"/>
      <c r="H2" s="39"/>
      <c r="I2" s="39"/>
    </row>
    <row r="3" spans="2:11" ht="14.1" customHeight="1" x14ac:dyDescent="0.25">
      <c r="B3" s="40" t="s">
        <v>39</v>
      </c>
      <c r="C3" s="40"/>
      <c r="D3" s="40"/>
      <c r="E3" s="40"/>
      <c r="F3" s="40"/>
      <c r="G3" s="40"/>
      <c r="H3" s="40"/>
      <c r="I3" s="40"/>
    </row>
    <row r="4" spans="2:11" ht="14.1" customHeight="1" x14ac:dyDescent="0.25">
      <c r="B4" s="2" t="s">
        <v>17</v>
      </c>
      <c r="C4" s="16" t="s">
        <v>0</v>
      </c>
      <c r="D4" s="16" t="s">
        <v>1</v>
      </c>
      <c r="E4" s="17" t="s">
        <v>2</v>
      </c>
      <c r="F4" s="17" t="s">
        <v>3</v>
      </c>
      <c r="G4" s="17" t="s">
        <v>4</v>
      </c>
      <c r="H4" s="16" t="s">
        <v>5</v>
      </c>
      <c r="I4" s="17" t="s">
        <v>6</v>
      </c>
    </row>
    <row r="5" spans="2:11" ht="14.1" customHeight="1" x14ac:dyDescent="0.25">
      <c r="B5" s="14" t="s">
        <v>7</v>
      </c>
      <c r="C5" s="8">
        <v>58.25</v>
      </c>
      <c r="D5" s="8">
        <v>60.4</v>
      </c>
      <c r="E5" s="8">
        <v>42.63</v>
      </c>
      <c r="F5" s="8">
        <v>43</v>
      </c>
      <c r="G5" s="8">
        <v>20.420000000000002</v>
      </c>
      <c r="H5" s="8">
        <v>14.97</v>
      </c>
      <c r="I5" s="8">
        <v>20.32</v>
      </c>
    </row>
    <row r="6" spans="2:11" ht="14.1" customHeight="1" x14ac:dyDescent="0.25">
      <c r="B6" s="15" t="s">
        <v>13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</row>
    <row r="7" spans="2:11" ht="14.1" customHeight="1" x14ac:dyDescent="0.25">
      <c r="B7" s="19" t="s">
        <v>16</v>
      </c>
      <c r="C7" s="31">
        <v>43544.37</v>
      </c>
      <c r="D7" s="31">
        <v>41462.71</v>
      </c>
      <c r="E7" s="31">
        <v>40420</v>
      </c>
      <c r="F7" s="31">
        <v>36760.57</v>
      </c>
      <c r="G7" s="31">
        <v>36930.720000000001</v>
      </c>
      <c r="H7" s="31">
        <v>32915.93</v>
      </c>
      <c r="I7" s="32">
        <v>33614.480000000003</v>
      </c>
      <c r="K7" s="55">
        <f>I5/I7</f>
        <v>6.0450139344710965E-4</v>
      </c>
    </row>
    <row r="8" spans="2:11" ht="14.1" customHeight="1" x14ac:dyDescent="0.25">
      <c r="B8" s="41" t="s">
        <v>20</v>
      </c>
      <c r="C8" s="42"/>
      <c r="D8" s="42"/>
      <c r="E8" s="42"/>
      <c r="F8" s="42"/>
      <c r="G8" s="42"/>
      <c r="H8" s="42"/>
      <c r="I8" s="42"/>
    </row>
    <row r="11" spans="2:11" ht="14.1" customHeight="1" x14ac:dyDescent="0.25">
      <c r="B11" s="39" t="s">
        <v>47</v>
      </c>
      <c r="C11" s="39"/>
      <c r="D11" s="39"/>
      <c r="E11" s="39"/>
      <c r="F11" s="39"/>
      <c r="G11" s="39"/>
      <c r="H11" s="39"/>
      <c r="I11" s="39"/>
    </row>
    <row r="12" spans="2:11" ht="14.1" customHeight="1" x14ac:dyDescent="0.25">
      <c r="B12" s="40" t="s">
        <v>48</v>
      </c>
      <c r="C12" s="40"/>
      <c r="D12" s="40"/>
      <c r="E12" s="40"/>
      <c r="F12" s="40"/>
      <c r="G12" s="40"/>
      <c r="H12" s="40"/>
      <c r="I12" s="40"/>
    </row>
    <row r="13" spans="2:11" ht="14.1" customHeight="1" x14ac:dyDescent="0.25">
      <c r="B13" s="2" t="s">
        <v>17</v>
      </c>
      <c r="C13" s="16" t="s">
        <v>0</v>
      </c>
      <c r="D13" s="16" t="s">
        <v>1</v>
      </c>
      <c r="E13" s="17" t="s">
        <v>2</v>
      </c>
      <c r="F13" s="17" t="s">
        <v>3</v>
      </c>
      <c r="G13" s="17" t="s">
        <v>4</v>
      </c>
      <c r="H13" s="16" t="s">
        <v>5</v>
      </c>
      <c r="I13" s="17" t="s">
        <v>6</v>
      </c>
    </row>
    <row r="14" spans="2:11" ht="14.1" customHeight="1" x14ac:dyDescent="0.25">
      <c r="B14" s="14" t="s">
        <v>7</v>
      </c>
      <c r="C14" s="8">
        <v>0.12</v>
      </c>
      <c r="D14" s="8">
        <v>0.12</v>
      </c>
      <c r="E14" s="8">
        <v>0.1</v>
      </c>
      <c r="F14" s="8">
        <v>0.09</v>
      </c>
      <c r="G14" s="8">
        <v>0.02</v>
      </c>
      <c r="H14" s="8">
        <v>0.03</v>
      </c>
      <c r="I14" s="8">
        <v>0.03</v>
      </c>
    </row>
    <row r="15" spans="2:11" ht="14.1" customHeight="1" x14ac:dyDescent="0.25">
      <c r="B15" s="15" t="s">
        <v>13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</row>
    <row r="16" spans="2:11" ht="14.1" customHeight="1" x14ac:dyDescent="0.25">
      <c r="B16" s="19" t="s">
        <v>16</v>
      </c>
      <c r="C16" s="31">
        <v>48.32</v>
      </c>
      <c r="D16" s="31">
        <v>46.17</v>
      </c>
      <c r="E16" s="31">
        <v>44.1</v>
      </c>
      <c r="F16" s="31">
        <v>40.11</v>
      </c>
      <c r="G16" s="31">
        <v>37.659999999999997</v>
      </c>
      <c r="H16" s="31">
        <v>32.729999999999997</v>
      </c>
      <c r="I16" s="31">
        <v>22.44</v>
      </c>
    </row>
    <row r="17" spans="2:9" ht="14.1" customHeight="1" x14ac:dyDescent="0.25">
      <c r="B17" s="41" t="s">
        <v>20</v>
      </c>
      <c r="C17" s="42"/>
      <c r="D17" s="42"/>
      <c r="E17" s="42"/>
      <c r="F17" s="42"/>
      <c r="G17" s="42"/>
      <c r="H17" s="42"/>
      <c r="I17" s="42"/>
    </row>
    <row r="20" spans="2:9" ht="14.1" customHeight="1" x14ac:dyDescent="0.25">
      <c r="B20" s="39" t="s">
        <v>49</v>
      </c>
      <c r="C20" s="39"/>
      <c r="D20" s="39"/>
      <c r="E20" s="39"/>
      <c r="F20" s="39"/>
      <c r="G20" s="39"/>
      <c r="H20" s="39"/>
      <c r="I20" s="39"/>
    </row>
    <row r="21" spans="2:9" ht="14.1" customHeight="1" x14ac:dyDescent="0.25">
      <c r="B21" s="40" t="s">
        <v>50</v>
      </c>
      <c r="C21" s="40"/>
      <c r="D21" s="40"/>
      <c r="E21" s="40"/>
      <c r="F21" s="40"/>
      <c r="G21" s="40"/>
      <c r="H21" s="40"/>
      <c r="I21" s="40"/>
    </row>
    <row r="22" spans="2:9" ht="14.1" customHeight="1" x14ac:dyDescent="0.25">
      <c r="B22" s="2" t="s">
        <v>17</v>
      </c>
      <c r="C22" s="16" t="s">
        <v>0</v>
      </c>
      <c r="D22" s="16" t="s">
        <v>1</v>
      </c>
      <c r="E22" s="17" t="s">
        <v>2</v>
      </c>
      <c r="F22" s="17" t="s">
        <v>3</v>
      </c>
      <c r="G22" s="17" t="s">
        <v>4</v>
      </c>
      <c r="H22" s="16" t="s">
        <v>5</v>
      </c>
      <c r="I22" s="17" t="s">
        <v>6</v>
      </c>
    </row>
    <row r="23" spans="2:9" ht="14.1" customHeight="1" x14ac:dyDescent="0.25">
      <c r="B23" s="14" t="s">
        <v>7</v>
      </c>
      <c r="C23" s="8">
        <v>2.1</v>
      </c>
      <c r="D23" s="8">
        <v>2.2000000000000002</v>
      </c>
      <c r="E23" s="8">
        <v>1.85</v>
      </c>
      <c r="F23" s="8">
        <v>1.9</v>
      </c>
      <c r="G23" s="8">
        <v>2.85</v>
      </c>
      <c r="H23" s="8">
        <v>1.9</v>
      </c>
      <c r="I23" s="8">
        <v>2.85</v>
      </c>
    </row>
    <row r="24" spans="2:9" ht="14.1" customHeight="1" x14ac:dyDescent="0.25">
      <c r="B24" s="15" t="s">
        <v>13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</row>
    <row r="25" spans="2:9" ht="14.1" customHeight="1" x14ac:dyDescent="0.25">
      <c r="B25" s="19" t="s">
        <v>16</v>
      </c>
      <c r="C25" s="31">
        <v>1.38</v>
      </c>
      <c r="D25" s="31">
        <v>1.41</v>
      </c>
      <c r="E25" s="31">
        <v>1.43</v>
      </c>
      <c r="F25" s="31">
        <v>1.44</v>
      </c>
      <c r="G25" s="31">
        <v>1.7</v>
      </c>
      <c r="H25" s="31">
        <v>1.87</v>
      </c>
      <c r="I25" s="31">
        <v>2.09</v>
      </c>
    </row>
    <row r="26" spans="2:9" ht="14.1" customHeight="1" x14ac:dyDescent="0.25">
      <c r="B26" s="41" t="s">
        <v>20</v>
      </c>
      <c r="C26" s="42"/>
      <c r="D26" s="42"/>
      <c r="E26" s="42"/>
      <c r="F26" s="42"/>
      <c r="G26" s="42"/>
      <c r="H26" s="42"/>
      <c r="I26" s="42"/>
    </row>
    <row r="29" spans="2:9" ht="14.1" customHeight="1" x14ac:dyDescent="0.25">
      <c r="B29" s="39" t="s">
        <v>52</v>
      </c>
      <c r="C29" s="39"/>
      <c r="D29" s="39"/>
      <c r="E29" s="39"/>
      <c r="F29" s="39"/>
      <c r="G29" s="39"/>
      <c r="H29" s="39"/>
      <c r="I29" s="39"/>
    </row>
    <row r="30" spans="2:9" ht="14.1" customHeight="1" x14ac:dyDescent="0.25">
      <c r="B30" s="40" t="s">
        <v>51</v>
      </c>
      <c r="C30" s="40"/>
      <c r="D30" s="40"/>
      <c r="E30" s="40"/>
      <c r="F30" s="40"/>
      <c r="G30" s="40"/>
      <c r="H30" s="40"/>
      <c r="I30" s="40"/>
    </row>
    <row r="31" spans="2:9" ht="14.1" customHeight="1" x14ac:dyDescent="0.25">
      <c r="B31" s="2" t="s">
        <v>17</v>
      </c>
      <c r="C31" s="16" t="s">
        <v>0</v>
      </c>
      <c r="D31" s="16" t="s">
        <v>1</v>
      </c>
      <c r="E31" s="17" t="s">
        <v>2</v>
      </c>
      <c r="F31" s="17" t="s">
        <v>3</v>
      </c>
      <c r="G31" s="17" t="s">
        <v>4</v>
      </c>
      <c r="H31" s="16" t="s">
        <v>5</v>
      </c>
      <c r="I31" s="17" t="s">
        <v>6</v>
      </c>
    </row>
    <row r="32" spans="2:9" ht="14.1" customHeight="1" x14ac:dyDescent="0.25">
      <c r="B32" s="14" t="s">
        <v>7</v>
      </c>
      <c r="C32" s="8">
        <v>24.5</v>
      </c>
      <c r="D32" s="8">
        <v>26.45</v>
      </c>
      <c r="E32" s="8">
        <v>18.260000000000002</v>
      </c>
      <c r="F32" s="8">
        <v>17.95</v>
      </c>
      <c r="G32" s="8">
        <v>6.09</v>
      </c>
      <c r="H32" s="8">
        <v>4.84</v>
      </c>
      <c r="I32" s="8">
        <v>7.48</v>
      </c>
    </row>
    <row r="33" spans="2:9" ht="14.1" customHeight="1" x14ac:dyDescent="0.25">
      <c r="B33" s="15" t="s">
        <v>13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</row>
    <row r="34" spans="2:9" ht="14.1" customHeight="1" x14ac:dyDescent="0.25">
      <c r="B34" s="19" t="s">
        <v>16</v>
      </c>
      <c r="C34" s="31">
        <v>7274.72</v>
      </c>
      <c r="D34" s="31">
        <v>7089.62</v>
      </c>
      <c r="E34" s="32">
        <v>6865.43</v>
      </c>
      <c r="F34" s="31">
        <v>6286.26</v>
      </c>
      <c r="G34" s="31">
        <v>6836.34</v>
      </c>
      <c r="H34" s="31">
        <v>6132.36</v>
      </c>
      <c r="I34" s="31">
        <v>4678.47</v>
      </c>
    </row>
    <row r="35" spans="2:9" ht="14.1" customHeight="1" x14ac:dyDescent="0.25">
      <c r="B35" s="41" t="s">
        <v>20</v>
      </c>
      <c r="C35" s="42"/>
      <c r="D35" s="42"/>
      <c r="E35" s="42"/>
      <c r="F35" s="42"/>
      <c r="G35" s="42"/>
      <c r="H35" s="42"/>
      <c r="I35" s="42"/>
    </row>
    <row r="38" spans="2:9" ht="14.1" customHeight="1" x14ac:dyDescent="0.25">
      <c r="B38" s="39" t="s">
        <v>53</v>
      </c>
      <c r="C38" s="39"/>
      <c r="D38" s="39"/>
      <c r="E38" s="39"/>
      <c r="F38" s="39"/>
      <c r="G38" s="39"/>
      <c r="H38" s="39"/>
      <c r="I38" s="39"/>
    </row>
    <row r="39" spans="2:9" ht="14.1" customHeight="1" x14ac:dyDescent="0.25">
      <c r="B39" s="40" t="s">
        <v>48</v>
      </c>
      <c r="C39" s="40"/>
      <c r="D39" s="40"/>
      <c r="E39" s="40"/>
      <c r="F39" s="40"/>
      <c r="G39" s="40"/>
      <c r="H39" s="40"/>
      <c r="I39" s="40"/>
    </row>
    <row r="40" spans="2:9" ht="14.1" customHeight="1" x14ac:dyDescent="0.25">
      <c r="B40" s="2" t="s">
        <v>17</v>
      </c>
      <c r="C40" s="16" t="s">
        <v>0</v>
      </c>
      <c r="D40" s="16" t="s">
        <v>1</v>
      </c>
      <c r="E40" s="17" t="s">
        <v>2</v>
      </c>
      <c r="F40" s="17" t="s">
        <v>3</v>
      </c>
      <c r="G40" s="17" t="s">
        <v>4</v>
      </c>
      <c r="H40" s="16" t="s">
        <v>5</v>
      </c>
      <c r="I40" s="17" t="s">
        <v>6</v>
      </c>
    </row>
    <row r="41" spans="2:9" ht="14.1" customHeight="1" x14ac:dyDescent="0.25">
      <c r="B41" s="14" t="s">
        <v>7</v>
      </c>
      <c r="C41" s="24">
        <v>0.14000000000000001</v>
      </c>
      <c r="D41" s="24">
        <v>0.14000000000000001</v>
      </c>
      <c r="E41" s="24">
        <v>0.11</v>
      </c>
      <c r="F41" s="24">
        <v>0.1</v>
      </c>
      <c r="G41" s="24">
        <v>0.04</v>
      </c>
      <c r="H41" s="24">
        <v>0.04</v>
      </c>
      <c r="I41" s="24">
        <v>0.04</v>
      </c>
    </row>
    <row r="42" spans="2:9" ht="14.1" customHeight="1" x14ac:dyDescent="0.25">
      <c r="B42" s="15" t="s">
        <v>13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</row>
    <row r="43" spans="2:9" ht="14.1" customHeight="1" x14ac:dyDescent="0.25">
      <c r="B43" s="19" t="s">
        <v>16</v>
      </c>
      <c r="C43" s="33">
        <v>249.44</v>
      </c>
      <c r="D43" s="33">
        <v>232.41</v>
      </c>
      <c r="E43" s="33">
        <v>230.34</v>
      </c>
      <c r="F43" s="33">
        <v>203.26</v>
      </c>
      <c r="G43" s="33">
        <v>177.34</v>
      </c>
      <c r="H43" s="33">
        <v>126.12</v>
      </c>
      <c r="I43" s="33">
        <v>136.82</v>
      </c>
    </row>
    <row r="44" spans="2:9" ht="14.1" customHeight="1" x14ac:dyDescent="0.25">
      <c r="B44" s="41" t="s">
        <v>20</v>
      </c>
      <c r="C44" s="42"/>
      <c r="D44" s="42"/>
      <c r="E44" s="42"/>
      <c r="F44" s="42"/>
      <c r="G44" s="42"/>
      <c r="H44" s="42"/>
      <c r="I44" s="42"/>
    </row>
    <row r="47" spans="2:9" ht="14.1" customHeight="1" x14ac:dyDescent="0.25">
      <c r="B47" s="39" t="s">
        <v>54</v>
      </c>
      <c r="C47" s="39"/>
      <c r="D47" s="39"/>
      <c r="E47" s="39"/>
      <c r="F47" s="39"/>
      <c r="G47" s="39"/>
      <c r="H47" s="39"/>
      <c r="I47" s="39"/>
    </row>
    <row r="48" spans="2:9" ht="14.1" customHeight="1" x14ac:dyDescent="0.25">
      <c r="B48" s="40" t="s">
        <v>50</v>
      </c>
      <c r="C48" s="40"/>
      <c r="D48" s="40"/>
      <c r="E48" s="40"/>
      <c r="F48" s="40"/>
      <c r="G48" s="40"/>
      <c r="H48" s="40"/>
      <c r="I48" s="40"/>
    </row>
    <row r="49" spans="2:9" ht="14.1" customHeight="1" x14ac:dyDescent="0.25">
      <c r="B49" s="2" t="s">
        <v>17</v>
      </c>
      <c r="C49" s="16" t="s">
        <v>0</v>
      </c>
      <c r="D49" s="16" t="s">
        <v>1</v>
      </c>
      <c r="E49" s="17" t="s">
        <v>2</v>
      </c>
      <c r="F49" s="17" t="s">
        <v>3</v>
      </c>
      <c r="G49" s="17" t="s">
        <v>4</v>
      </c>
      <c r="H49" s="16" t="s">
        <v>5</v>
      </c>
      <c r="I49" s="17" t="s">
        <v>6</v>
      </c>
    </row>
    <row r="50" spans="2:9" ht="14.1" customHeight="1" x14ac:dyDescent="0.25">
      <c r="B50" s="14" t="s">
        <v>7</v>
      </c>
      <c r="C50" s="8">
        <v>2.1</v>
      </c>
      <c r="D50" s="8">
        <v>2.1</v>
      </c>
      <c r="E50" s="8">
        <v>1.88</v>
      </c>
      <c r="F50" s="8">
        <v>1.9</v>
      </c>
      <c r="G50" s="8">
        <v>2.85</v>
      </c>
      <c r="H50" s="8">
        <v>1.9</v>
      </c>
      <c r="I50" s="8">
        <v>2.85</v>
      </c>
    </row>
    <row r="51" spans="2:9" ht="14.1" customHeight="1" x14ac:dyDescent="0.25">
      <c r="B51" s="15" t="s">
        <v>13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</row>
    <row r="52" spans="2:9" ht="14.1" customHeight="1" x14ac:dyDescent="0.25">
      <c r="B52" s="19" t="s">
        <v>16</v>
      </c>
      <c r="C52" s="31">
        <v>1.03</v>
      </c>
      <c r="D52" s="31">
        <v>1.04</v>
      </c>
      <c r="E52" s="31">
        <v>1.05</v>
      </c>
      <c r="F52" s="31">
        <v>1.1000000000000001</v>
      </c>
      <c r="G52" s="31">
        <v>1.22</v>
      </c>
      <c r="H52" s="31">
        <v>1.66</v>
      </c>
      <c r="I52" s="31">
        <v>1.77</v>
      </c>
    </row>
    <row r="53" spans="2:9" ht="14.1" customHeight="1" x14ac:dyDescent="0.25">
      <c r="B53" s="41" t="s">
        <v>20</v>
      </c>
      <c r="C53" s="42"/>
      <c r="D53" s="42"/>
      <c r="E53" s="42"/>
      <c r="F53" s="42"/>
      <c r="G53" s="42"/>
      <c r="H53" s="42"/>
      <c r="I53" s="42"/>
    </row>
    <row r="56" spans="2:9" ht="14.1" customHeight="1" x14ac:dyDescent="0.25">
      <c r="B56" s="39" t="s">
        <v>55</v>
      </c>
      <c r="C56" s="39"/>
      <c r="D56" s="39"/>
      <c r="E56" s="39"/>
      <c r="F56" s="39"/>
      <c r="G56" s="39"/>
      <c r="H56" s="39"/>
      <c r="I56" s="39"/>
    </row>
    <row r="57" spans="2:9" ht="14.1" customHeight="1" x14ac:dyDescent="0.25">
      <c r="B57" s="40" t="s">
        <v>51</v>
      </c>
      <c r="C57" s="40"/>
      <c r="D57" s="40"/>
      <c r="E57" s="40"/>
      <c r="F57" s="40"/>
      <c r="G57" s="40"/>
      <c r="H57" s="40"/>
      <c r="I57" s="40"/>
    </row>
    <row r="58" spans="2:9" ht="14.1" customHeight="1" x14ac:dyDescent="0.25">
      <c r="B58" s="2" t="s">
        <v>17</v>
      </c>
      <c r="C58" s="16" t="s">
        <v>0</v>
      </c>
      <c r="D58" s="16" t="s">
        <v>1</v>
      </c>
      <c r="E58" s="17" t="s">
        <v>2</v>
      </c>
      <c r="F58" s="17" t="s">
        <v>3</v>
      </c>
      <c r="G58" s="17" t="s">
        <v>4</v>
      </c>
      <c r="H58" s="16" t="s">
        <v>5</v>
      </c>
      <c r="I58" s="17" t="s">
        <v>6</v>
      </c>
    </row>
    <row r="59" spans="2:9" ht="14.1" customHeight="1" x14ac:dyDescent="0.25">
      <c r="B59" s="14" t="s">
        <v>7</v>
      </c>
      <c r="C59" s="13">
        <v>29.25</v>
      </c>
      <c r="D59" s="8">
        <v>28.7</v>
      </c>
      <c r="E59" s="8">
        <v>20</v>
      </c>
      <c r="F59" s="8">
        <v>18.420000000000002</v>
      </c>
      <c r="G59" s="8">
        <v>11.56</v>
      </c>
      <c r="H59" s="8">
        <v>8.1999999999999993</v>
      </c>
      <c r="I59" s="8">
        <v>10.77</v>
      </c>
    </row>
    <row r="60" spans="2:9" ht="14.1" customHeight="1" x14ac:dyDescent="0.25">
      <c r="B60" s="15" t="s">
        <v>13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</row>
    <row r="61" spans="2:9" ht="14.1" customHeight="1" x14ac:dyDescent="0.25">
      <c r="B61" s="19" t="s">
        <v>16</v>
      </c>
      <c r="C61" s="31">
        <v>29763.59</v>
      </c>
      <c r="D61" s="31">
        <v>28073.34</v>
      </c>
      <c r="E61" s="31">
        <v>27785.42</v>
      </c>
      <c r="F61" s="31">
        <v>25956.46</v>
      </c>
      <c r="G61" s="31">
        <v>24438.41</v>
      </c>
      <c r="H61" s="31">
        <v>21031.01</v>
      </c>
      <c r="I61" s="31">
        <v>24260.82</v>
      </c>
    </row>
    <row r="62" spans="2:9" ht="14.1" customHeight="1" x14ac:dyDescent="0.25">
      <c r="B62" s="41" t="s">
        <v>20</v>
      </c>
      <c r="C62" s="42"/>
      <c r="D62" s="42"/>
      <c r="E62" s="42"/>
      <c r="F62" s="42"/>
      <c r="G62" s="42"/>
      <c r="H62" s="42"/>
      <c r="I62" s="42"/>
    </row>
    <row r="65" spans="2:9" ht="14.1" customHeight="1" x14ac:dyDescent="0.25">
      <c r="B65" s="39" t="s">
        <v>56</v>
      </c>
      <c r="C65" s="39"/>
      <c r="D65" s="39"/>
      <c r="E65" s="39"/>
      <c r="F65" s="39"/>
      <c r="G65" s="39"/>
      <c r="H65" s="39"/>
      <c r="I65" s="39"/>
    </row>
    <row r="66" spans="2:9" ht="14.1" customHeight="1" x14ac:dyDescent="0.25">
      <c r="B66" s="40" t="s">
        <v>48</v>
      </c>
      <c r="C66" s="40"/>
      <c r="D66" s="40"/>
      <c r="E66" s="40"/>
      <c r="F66" s="40"/>
      <c r="G66" s="40"/>
      <c r="H66" s="40"/>
      <c r="I66" s="40"/>
    </row>
    <row r="67" spans="2:9" ht="14.1" customHeight="1" x14ac:dyDescent="0.25">
      <c r="B67" s="2" t="s">
        <v>17</v>
      </c>
      <c r="C67" s="16" t="s">
        <v>0</v>
      </c>
      <c r="D67" s="16" t="s">
        <v>1</v>
      </c>
      <c r="E67" s="17" t="s">
        <v>2</v>
      </c>
      <c r="F67" s="17" t="s">
        <v>3</v>
      </c>
      <c r="G67" s="17" t="s">
        <v>4</v>
      </c>
      <c r="H67" s="16" t="s">
        <v>5</v>
      </c>
      <c r="I67" s="17" t="s">
        <v>6</v>
      </c>
    </row>
    <row r="68" spans="2:9" ht="14.1" customHeight="1" x14ac:dyDescent="0.25">
      <c r="B68" s="14" t="s">
        <v>7</v>
      </c>
      <c r="C68" s="8">
        <v>0.06</v>
      </c>
      <c r="D68" s="8">
        <v>7.0000000000000007E-2</v>
      </c>
      <c r="E68" s="8">
        <v>0.06</v>
      </c>
      <c r="F68" s="8">
        <v>0.09</v>
      </c>
      <c r="G68" s="8">
        <v>0.03</v>
      </c>
      <c r="H68" s="8">
        <v>0.03</v>
      </c>
      <c r="I68" s="8">
        <v>0.02</v>
      </c>
    </row>
    <row r="69" spans="2:9" ht="14.1" customHeight="1" x14ac:dyDescent="0.25">
      <c r="B69" s="15" t="s">
        <v>13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</row>
    <row r="70" spans="2:9" ht="14.1" customHeight="1" x14ac:dyDescent="0.25">
      <c r="B70" s="19" t="s">
        <v>16</v>
      </c>
      <c r="C70" s="31">
        <v>83.74</v>
      </c>
      <c r="D70" s="31">
        <v>78.45</v>
      </c>
      <c r="E70" s="31">
        <v>75.239999999999995</v>
      </c>
      <c r="F70" s="31">
        <v>59.7</v>
      </c>
      <c r="G70" s="31">
        <v>68.180000000000007</v>
      </c>
      <c r="H70" s="31">
        <v>64.5</v>
      </c>
      <c r="I70" s="31">
        <v>50.22</v>
      </c>
    </row>
    <row r="71" spans="2:9" ht="14.1" customHeight="1" x14ac:dyDescent="0.25">
      <c r="B71" s="41" t="s">
        <v>20</v>
      </c>
      <c r="C71" s="42"/>
      <c r="D71" s="42"/>
      <c r="E71" s="42"/>
      <c r="F71" s="42"/>
      <c r="G71" s="42"/>
      <c r="H71" s="42"/>
      <c r="I71" s="42"/>
    </row>
    <row r="74" spans="2:9" ht="14.1" customHeight="1" x14ac:dyDescent="0.25">
      <c r="B74" s="39" t="s">
        <v>57</v>
      </c>
      <c r="C74" s="39"/>
      <c r="D74" s="39"/>
      <c r="E74" s="39"/>
      <c r="F74" s="39"/>
      <c r="G74" s="39"/>
      <c r="H74" s="39"/>
      <c r="I74" s="39"/>
    </row>
    <row r="75" spans="2:9" ht="14.1" customHeight="1" x14ac:dyDescent="0.25">
      <c r="B75" s="40" t="s">
        <v>50</v>
      </c>
      <c r="C75" s="40"/>
      <c r="D75" s="40"/>
      <c r="E75" s="40"/>
      <c r="F75" s="40"/>
      <c r="G75" s="40"/>
      <c r="H75" s="40"/>
      <c r="I75" s="40"/>
    </row>
    <row r="76" spans="2:9" ht="14.1" customHeight="1" x14ac:dyDescent="0.25">
      <c r="B76" s="2" t="s">
        <v>17</v>
      </c>
      <c r="C76" s="16" t="s">
        <v>0</v>
      </c>
      <c r="D76" s="16" t="s">
        <v>1</v>
      </c>
      <c r="E76" s="17" t="s">
        <v>2</v>
      </c>
      <c r="F76" s="17" t="s">
        <v>3</v>
      </c>
      <c r="G76" s="17" t="s">
        <v>4</v>
      </c>
      <c r="H76" s="16" t="s">
        <v>5</v>
      </c>
      <c r="I76" s="17" t="s">
        <v>6</v>
      </c>
    </row>
    <row r="77" spans="2:9" ht="14.1" customHeight="1" x14ac:dyDescent="0.25">
      <c r="B77" s="14" t="s">
        <v>7</v>
      </c>
      <c r="C77" s="8">
        <v>0.75</v>
      </c>
      <c r="D77" s="8">
        <v>0.75</v>
      </c>
      <c r="E77" s="8">
        <v>0.71</v>
      </c>
      <c r="F77" s="8">
        <v>0.71</v>
      </c>
      <c r="G77" s="8">
        <v>1.06</v>
      </c>
      <c r="H77" s="8">
        <v>0.71</v>
      </c>
      <c r="I77" s="8">
        <v>1.06</v>
      </c>
    </row>
    <row r="78" spans="2:9" ht="14.1" customHeight="1" x14ac:dyDescent="0.25">
      <c r="B78" s="15" t="s">
        <v>13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</row>
    <row r="79" spans="2:9" ht="14.1" customHeight="1" x14ac:dyDescent="0.25">
      <c r="B79" s="19" t="s">
        <v>16</v>
      </c>
      <c r="C79" s="31">
        <v>0.75</v>
      </c>
      <c r="D79" s="31">
        <v>0.78</v>
      </c>
      <c r="E79" s="31">
        <v>0.74</v>
      </c>
      <c r="F79" s="31">
        <v>0.73</v>
      </c>
      <c r="G79" s="31">
        <v>0.81</v>
      </c>
      <c r="H79" s="31">
        <v>0.89</v>
      </c>
      <c r="I79" s="31">
        <v>0.93</v>
      </c>
    </row>
    <row r="80" spans="2:9" ht="14.1" customHeight="1" x14ac:dyDescent="0.25">
      <c r="B80" s="41" t="s">
        <v>20</v>
      </c>
      <c r="C80" s="42"/>
      <c r="D80" s="42"/>
      <c r="E80" s="42"/>
      <c r="F80" s="42"/>
      <c r="G80" s="42"/>
      <c r="H80" s="42"/>
      <c r="I80" s="42"/>
    </row>
    <row r="83" spans="2:9" ht="14.1" customHeight="1" x14ac:dyDescent="0.25">
      <c r="B83" s="39" t="s">
        <v>58</v>
      </c>
      <c r="C83" s="39"/>
      <c r="D83" s="39"/>
      <c r="E83" s="39"/>
      <c r="F83" s="39"/>
      <c r="G83" s="39"/>
      <c r="H83" s="39"/>
      <c r="I83" s="39"/>
    </row>
    <row r="84" spans="2:9" ht="14.1" customHeight="1" x14ac:dyDescent="0.25">
      <c r="B84" s="40" t="s">
        <v>51</v>
      </c>
      <c r="C84" s="40"/>
      <c r="D84" s="40"/>
      <c r="E84" s="40"/>
      <c r="F84" s="40"/>
      <c r="G84" s="40"/>
      <c r="H84" s="40"/>
      <c r="I84" s="40"/>
    </row>
    <row r="85" spans="2:9" ht="14.1" customHeight="1" x14ac:dyDescent="0.25">
      <c r="B85" s="2" t="s">
        <v>17</v>
      </c>
      <c r="C85" s="16" t="s">
        <v>0</v>
      </c>
      <c r="D85" s="16" t="s">
        <v>1</v>
      </c>
      <c r="E85" s="17" t="s">
        <v>2</v>
      </c>
      <c r="F85" s="17" t="s">
        <v>3</v>
      </c>
      <c r="G85" s="17" t="s">
        <v>4</v>
      </c>
      <c r="H85" s="16" t="s">
        <v>5</v>
      </c>
      <c r="I85" s="17" t="s">
        <v>6</v>
      </c>
    </row>
    <row r="86" spans="2:9" ht="14.1" customHeight="1" x14ac:dyDescent="0.25">
      <c r="B86" s="14" t="s">
        <v>7</v>
      </c>
      <c r="C86" s="8">
        <v>4.5</v>
      </c>
      <c r="D86" s="8">
        <v>5.25</v>
      </c>
      <c r="E86" s="8">
        <v>4.38</v>
      </c>
      <c r="F86" s="8">
        <v>6.63</v>
      </c>
      <c r="G86" s="8">
        <v>2.76</v>
      </c>
      <c r="H86" s="8">
        <v>1.93</v>
      </c>
      <c r="I86" s="8">
        <v>2.08</v>
      </c>
    </row>
    <row r="87" spans="2:9" ht="14.1" customHeight="1" x14ac:dyDescent="0.25">
      <c r="B87" s="15" t="s">
        <v>13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</row>
    <row r="88" spans="2:9" ht="14.1" customHeight="1" x14ac:dyDescent="0.25">
      <c r="B88" s="19" t="s">
        <v>16</v>
      </c>
      <c r="C88" s="31">
        <v>6506.07</v>
      </c>
      <c r="D88" s="31">
        <v>6299.76</v>
      </c>
      <c r="E88" s="31">
        <v>5769.15</v>
      </c>
      <c r="F88" s="31">
        <v>4520.07</v>
      </c>
      <c r="G88" s="31">
        <v>5655.97</v>
      </c>
      <c r="H88" s="31">
        <v>5752.57</v>
      </c>
      <c r="I88" s="31">
        <v>4675.1899999999996</v>
      </c>
    </row>
    <row r="89" spans="2:9" ht="14.1" customHeight="1" x14ac:dyDescent="0.25">
      <c r="B89" s="41" t="s">
        <v>20</v>
      </c>
      <c r="C89" s="42"/>
      <c r="D89" s="42"/>
      <c r="E89" s="42"/>
      <c r="F89" s="42"/>
      <c r="G89" s="42"/>
      <c r="H89" s="42"/>
      <c r="I89" s="42"/>
    </row>
  </sheetData>
  <mergeCells count="30">
    <mergeCell ref="B17:I17"/>
    <mergeCell ref="B2:I2"/>
    <mergeCell ref="B3:I3"/>
    <mergeCell ref="B8:I8"/>
    <mergeCell ref="B11:I11"/>
    <mergeCell ref="B12:I12"/>
    <mergeCell ref="B53:I53"/>
    <mergeCell ref="B20:I20"/>
    <mergeCell ref="B21:I21"/>
    <mergeCell ref="B26:I26"/>
    <mergeCell ref="B29:I29"/>
    <mergeCell ref="B30:I30"/>
    <mergeCell ref="B35:I35"/>
    <mergeCell ref="B38:I38"/>
    <mergeCell ref="B39:I39"/>
    <mergeCell ref="B44:I44"/>
    <mergeCell ref="B47:I47"/>
    <mergeCell ref="B48:I48"/>
    <mergeCell ref="B89:I89"/>
    <mergeCell ref="B56:I56"/>
    <mergeCell ref="B57:I57"/>
    <mergeCell ref="B62:I62"/>
    <mergeCell ref="B65:I65"/>
    <mergeCell ref="B66:I66"/>
    <mergeCell ref="B71:I71"/>
    <mergeCell ref="B74:I74"/>
    <mergeCell ref="B75:I75"/>
    <mergeCell ref="B80:I80"/>
    <mergeCell ref="B83:I83"/>
    <mergeCell ref="B84:I8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23E9F-07F1-48C4-8AF0-0C9B7CFA2762}">
  <dimension ref="B2:J30"/>
  <sheetViews>
    <sheetView workbookViewId="0">
      <selection activeCell="I11" sqref="I11"/>
    </sheetView>
  </sheetViews>
  <sheetFormatPr defaultRowHeight="12.95" customHeight="1" x14ac:dyDescent="0.25"/>
  <cols>
    <col min="1" max="1" width="3.28515625" customWidth="1"/>
    <col min="2" max="2" width="17" customWidth="1"/>
    <col min="3" max="10" width="12.7109375" customWidth="1"/>
  </cols>
  <sheetData>
    <row r="2" spans="2:6" ht="12.95" customHeight="1" x14ac:dyDescent="0.3">
      <c r="B2" s="46" t="s">
        <v>63</v>
      </c>
      <c r="C2" s="46"/>
      <c r="D2" s="46"/>
      <c r="E2" s="46"/>
      <c r="F2" s="46"/>
    </row>
    <row r="4" spans="2:6" ht="40.5" x14ac:dyDescent="0.25">
      <c r="B4" s="3" t="s">
        <v>17</v>
      </c>
      <c r="C4" s="3" t="s">
        <v>62</v>
      </c>
      <c r="D4" s="3" t="s">
        <v>59</v>
      </c>
      <c r="E4" s="3" t="s">
        <v>60</v>
      </c>
      <c r="F4" s="3" t="s">
        <v>61</v>
      </c>
    </row>
    <row r="5" spans="2:6" ht="12.95" customHeight="1" x14ac:dyDescent="0.25">
      <c r="B5" s="7" t="s">
        <v>7</v>
      </c>
      <c r="C5" s="8">
        <v>16</v>
      </c>
      <c r="D5" s="8">
        <v>183</v>
      </c>
      <c r="E5" s="8">
        <v>311</v>
      </c>
      <c r="F5" s="8">
        <v>510</v>
      </c>
    </row>
    <row r="6" spans="2:6" ht="12.95" customHeight="1" x14ac:dyDescent="0.25">
      <c r="B6" s="5" t="s">
        <v>8</v>
      </c>
      <c r="C6" s="6">
        <v>21</v>
      </c>
      <c r="D6" s="6">
        <v>421</v>
      </c>
      <c r="E6" s="6">
        <v>767</v>
      </c>
      <c r="F6" s="6">
        <v>1209</v>
      </c>
    </row>
    <row r="7" spans="2:6" ht="12.95" customHeight="1" x14ac:dyDescent="0.25">
      <c r="B7" s="7" t="s">
        <v>9</v>
      </c>
      <c r="C7" s="8">
        <v>59</v>
      </c>
      <c r="D7" s="8">
        <v>151</v>
      </c>
      <c r="E7" s="8">
        <v>23</v>
      </c>
      <c r="F7" s="8">
        <v>233</v>
      </c>
    </row>
    <row r="8" spans="2:6" ht="12.95" customHeight="1" x14ac:dyDescent="0.25">
      <c r="B8" s="5" t="s">
        <v>10</v>
      </c>
      <c r="C8" s="6">
        <v>4</v>
      </c>
      <c r="D8" s="6">
        <v>126</v>
      </c>
      <c r="E8" s="6">
        <v>121</v>
      </c>
      <c r="F8" s="6">
        <v>251</v>
      </c>
    </row>
    <row r="9" spans="2:6" ht="12.95" customHeight="1" x14ac:dyDescent="0.25">
      <c r="B9" s="7" t="s">
        <v>11</v>
      </c>
      <c r="C9" s="8">
        <v>11</v>
      </c>
      <c r="D9" s="8">
        <v>67</v>
      </c>
      <c r="E9" s="8">
        <v>69</v>
      </c>
      <c r="F9" s="8">
        <v>147</v>
      </c>
    </row>
    <row r="10" spans="2:6" ht="12.95" customHeight="1" x14ac:dyDescent="0.25">
      <c r="B10" s="5" t="s">
        <v>12</v>
      </c>
      <c r="C10" s="6">
        <v>11</v>
      </c>
      <c r="D10" s="6">
        <v>55</v>
      </c>
      <c r="E10" s="6">
        <v>100</v>
      </c>
      <c r="F10" s="6">
        <v>166</v>
      </c>
    </row>
    <row r="11" spans="2:6" ht="12.95" customHeight="1" x14ac:dyDescent="0.25">
      <c r="B11" s="5" t="s">
        <v>13</v>
      </c>
      <c r="C11" s="6">
        <v>23</v>
      </c>
      <c r="D11" s="6">
        <v>68</v>
      </c>
      <c r="E11" s="6">
        <v>63</v>
      </c>
      <c r="F11" s="6">
        <v>154</v>
      </c>
    </row>
    <row r="12" spans="2:6" ht="12.95" customHeight="1" x14ac:dyDescent="0.25">
      <c r="B12" s="7" t="s">
        <v>14</v>
      </c>
      <c r="C12" s="8">
        <v>16</v>
      </c>
      <c r="D12" s="8">
        <v>65</v>
      </c>
      <c r="E12" s="8">
        <v>459</v>
      </c>
      <c r="F12" s="8">
        <v>540</v>
      </c>
    </row>
    <row r="13" spans="2:6" ht="12.95" customHeight="1" x14ac:dyDescent="0.25">
      <c r="B13" s="11" t="s">
        <v>16</v>
      </c>
      <c r="C13" s="9">
        <v>13042</v>
      </c>
      <c r="D13" s="9">
        <v>22823</v>
      </c>
      <c r="E13" s="9">
        <v>33337</v>
      </c>
      <c r="F13" s="9">
        <v>69202</v>
      </c>
    </row>
    <row r="14" spans="2:6" ht="12.95" customHeight="1" x14ac:dyDescent="0.25">
      <c r="B14" s="44" t="s">
        <v>20</v>
      </c>
      <c r="C14" s="44"/>
      <c r="D14" s="44"/>
      <c r="E14" s="44"/>
      <c r="F14" s="44"/>
    </row>
    <row r="17" spans="2:10" ht="12.95" customHeight="1" x14ac:dyDescent="0.25">
      <c r="B17" s="51" t="s">
        <v>68</v>
      </c>
      <c r="C17" s="51"/>
      <c r="D17" s="51"/>
      <c r="E17" s="51"/>
      <c r="F17" s="51"/>
      <c r="G17" s="51"/>
      <c r="H17" s="51"/>
      <c r="I17" s="51"/>
      <c r="J17" s="51"/>
    </row>
    <row r="18" spans="2:10" ht="12.95" customHeight="1" x14ac:dyDescent="0.25">
      <c r="B18" s="52" t="s">
        <v>69</v>
      </c>
      <c r="C18" s="52"/>
      <c r="D18" s="52"/>
      <c r="E18" s="52"/>
      <c r="F18" s="52"/>
      <c r="G18" s="52"/>
      <c r="H18" s="52"/>
      <c r="I18" s="52"/>
      <c r="J18" s="52"/>
    </row>
    <row r="19" spans="2:10" ht="12.95" customHeight="1" x14ac:dyDescent="0.25">
      <c r="B19" s="34" t="s">
        <v>17</v>
      </c>
      <c r="C19" s="3" t="s">
        <v>64</v>
      </c>
      <c r="D19" s="3" t="s">
        <v>0</v>
      </c>
      <c r="E19" s="3" t="s">
        <v>1</v>
      </c>
      <c r="F19" s="3" t="s">
        <v>2</v>
      </c>
      <c r="G19" s="3" t="s">
        <v>3</v>
      </c>
      <c r="H19" s="3" t="s">
        <v>4</v>
      </c>
      <c r="I19" s="3" t="s">
        <v>5</v>
      </c>
      <c r="J19" s="3" t="s">
        <v>6</v>
      </c>
    </row>
    <row r="20" spans="2:10" ht="12.95" customHeight="1" x14ac:dyDescent="0.25">
      <c r="B20" s="7" t="s">
        <v>65</v>
      </c>
      <c r="C20" s="8">
        <v>2293</v>
      </c>
      <c r="D20" s="8">
        <v>2313</v>
      </c>
      <c r="E20" s="8">
        <v>2396</v>
      </c>
      <c r="F20" s="8">
        <v>2483</v>
      </c>
      <c r="G20" s="8">
        <v>2334</v>
      </c>
      <c r="H20" s="8">
        <v>1073</v>
      </c>
      <c r="I20" s="8">
        <v>1307</v>
      </c>
      <c r="J20" s="8">
        <v>1552</v>
      </c>
    </row>
    <row r="21" spans="2:10" ht="12.95" customHeight="1" x14ac:dyDescent="0.25">
      <c r="B21" s="5" t="s">
        <v>8</v>
      </c>
      <c r="C21" s="6">
        <v>217</v>
      </c>
      <c r="D21" s="6">
        <v>301</v>
      </c>
      <c r="E21" s="6">
        <v>353</v>
      </c>
      <c r="F21" s="6">
        <v>370</v>
      </c>
      <c r="G21" s="6">
        <v>419</v>
      </c>
      <c r="H21" s="6">
        <v>435</v>
      </c>
      <c r="I21" s="6">
        <v>506</v>
      </c>
      <c r="J21" s="6">
        <v>611</v>
      </c>
    </row>
    <row r="22" spans="2:10" ht="12.95" customHeight="1" x14ac:dyDescent="0.25">
      <c r="B22" s="7" t="s">
        <v>9</v>
      </c>
      <c r="C22" s="8">
        <v>12</v>
      </c>
      <c r="D22" s="8">
        <v>12</v>
      </c>
      <c r="E22" s="8">
        <v>13</v>
      </c>
      <c r="F22" s="8">
        <v>15</v>
      </c>
      <c r="G22" s="8">
        <v>14</v>
      </c>
      <c r="H22" s="8">
        <v>10</v>
      </c>
      <c r="I22" s="8">
        <v>10</v>
      </c>
      <c r="J22" s="8">
        <v>11</v>
      </c>
    </row>
    <row r="23" spans="2:10" ht="12.95" customHeight="1" x14ac:dyDescent="0.25">
      <c r="B23" s="5" t="s">
        <v>10</v>
      </c>
      <c r="C23" s="6">
        <v>29</v>
      </c>
      <c r="D23" s="6">
        <v>28</v>
      </c>
      <c r="E23" s="6">
        <v>25</v>
      </c>
      <c r="F23" s="6">
        <v>25</v>
      </c>
      <c r="G23" s="6">
        <v>20</v>
      </c>
      <c r="H23" s="6">
        <v>20</v>
      </c>
      <c r="I23" s="6">
        <v>22</v>
      </c>
      <c r="J23" s="6">
        <v>20</v>
      </c>
    </row>
    <row r="24" spans="2:10" ht="12.95" customHeight="1" x14ac:dyDescent="0.25">
      <c r="B24" s="7" t="s">
        <v>11</v>
      </c>
      <c r="C24" s="8">
        <v>5</v>
      </c>
      <c r="D24" s="8">
        <v>5</v>
      </c>
      <c r="E24" s="8">
        <v>6</v>
      </c>
      <c r="F24" s="8">
        <v>6</v>
      </c>
      <c r="G24" s="8">
        <v>5</v>
      </c>
      <c r="H24" s="8">
        <v>4</v>
      </c>
      <c r="I24" s="8">
        <v>4</v>
      </c>
      <c r="J24" s="8">
        <v>3</v>
      </c>
    </row>
    <row r="25" spans="2:10" ht="12.95" customHeight="1" x14ac:dyDescent="0.25">
      <c r="B25" s="5" t="s">
        <v>12</v>
      </c>
      <c r="C25" s="6">
        <v>31</v>
      </c>
      <c r="D25" s="6">
        <v>31</v>
      </c>
      <c r="E25" s="6">
        <v>33</v>
      </c>
      <c r="F25" s="6">
        <v>30</v>
      </c>
      <c r="G25" s="6">
        <v>27</v>
      </c>
      <c r="H25" s="6">
        <v>23</v>
      </c>
      <c r="I25" s="6">
        <v>25</v>
      </c>
      <c r="J25" s="6">
        <v>38</v>
      </c>
    </row>
    <row r="26" spans="2:10" ht="12.95" customHeight="1" x14ac:dyDescent="0.25">
      <c r="B26" s="5" t="s">
        <v>13</v>
      </c>
      <c r="C26" s="6">
        <v>13</v>
      </c>
      <c r="D26" s="6">
        <v>13</v>
      </c>
      <c r="E26" s="6">
        <v>15</v>
      </c>
      <c r="F26" s="6">
        <v>18</v>
      </c>
      <c r="G26" s="6">
        <v>18</v>
      </c>
      <c r="H26" s="6">
        <v>17</v>
      </c>
      <c r="I26" s="6">
        <v>16</v>
      </c>
      <c r="J26" s="6">
        <v>23</v>
      </c>
    </row>
    <row r="27" spans="2:10" ht="12.95" customHeight="1" x14ac:dyDescent="0.25">
      <c r="B27" s="7" t="s">
        <v>66</v>
      </c>
      <c r="C27" s="8">
        <v>152</v>
      </c>
      <c r="D27" s="8">
        <v>167</v>
      </c>
      <c r="E27" s="8">
        <v>153</v>
      </c>
      <c r="F27" s="8">
        <v>149.91200000000001</v>
      </c>
      <c r="G27" s="8">
        <v>144.124</v>
      </c>
      <c r="H27" s="8">
        <v>124</v>
      </c>
      <c r="I27" s="8">
        <v>125</v>
      </c>
      <c r="J27" s="8">
        <v>132</v>
      </c>
    </row>
    <row r="28" spans="2:10" ht="12.95" customHeight="1" x14ac:dyDescent="0.25">
      <c r="B28" s="11" t="s">
        <v>16</v>
      </c>
      <c r="C28" s="9">
        <v>67939</v>
      </c>
      <c r="D28" s="9">
        <v>73143</v>
      </c>
      <c r="E28" s="9">
        <v>76191</v>
      </c>
      <c r="F28" s="9">
        <v>77980</v>
      </c>
      <c r="G28" s="9">
        <v>80252</v>
      </c>
      <c r="H28" s="9">
        <v>77593</v>
      </c>
      <c r="I28" s="9">
        <v>77167</v>
      </c>
      <c r="J28" s="9">
        <v>80572</v>
      </c>
    </row>
    <row r="29" spans="2:10" ht="12.95" customHeight="1" x14ac:dyDescent="0.3">
      <c r="B29" s="53" t="s">
        <v>67</v>
      </c>
      <c r="C29" s="53"/>
      <c r="D29" s="53"/>
      <c r="E29" s="53"/>
      <c r="F29" s="53"/>
      <c r="G29" s="53"/>
      <c r="H29" s="53"/>
      <c r="I29" s="53"/>
      <c r="J29" s="53"/>
    </row>
    <row r="30" spans="2:10" ht="12.95" customHeight="1" x14ac:dyDescent="0.25">
      <c r="B30" s="50" t="s">
        <v>20</v>
      </c>
      <c r="C30" s="50"/>
      <c r="D30" s="50"/>
      <c r="E30" s="50"/>
      <c r="F30" s="50"/>
      <c r="G30" s="50"/>
      <c r="H30" s="50"/>
      <c r="I30" s="50"/>
      <c r="J30" s="50"/>
    </row>
  </sheetData>
  <mergeCells count="6">
    <mergeCell ref="B30:J30"/>
    <mergeCell ref="B17:J17"/>
    <mergeCell ref="B18:J18"/>
    <mergeCell ref="B14:F14"/>
    <mergeCell ref="B2:F2"/>
    <mergeCell ref="B29:J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Milk</vt:lpstr>
      <vt:lpstr>Meat</vt:lpstr>
      <vt:lpstr>Egg</vt:lpstr>
      <vt:lpstr>Wool</vt:lpstr>
      <vt:lpstr>Animal Husbandry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bitopon bordoloi</dc:creator>
  <cp:lastModifiedBy>bitopon bordoloi</cp:lastModifiedBy>
  <dcterms:created xsi:type="dcterms:W3CDTF">2024-02-13T07:31:25Z</dcterms:created>
  <dcterms:modified xsi:type="dcterms:W3CDTF">2024-02-14T10:55:17Z</dcterms:modified>
</cp:coreProperties>
</file>